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xr:revisionPtr revIDLastSave="0" documentId="13_ncr:1_{F720AC36-4688-4980-8E4B-8A68DACC084F}" xr6:coauthVersionLast="47" xr6:coauthVersionMax="47" xr10:uidLastSave="{00000000-0000-0000-0000-000000000000}"/>
  <bookViews>
    <workbookView xWindow="-120" yWindow="-120" windowWidth="29040" windowHeight="15840" activeTab="3" xr2:uid="{00000000-000D-0000-FFFF-FFFF00000000}"/>
  </bookViews>
  <sheets>
    <sheet name="TABE" sheetId="1" r:id="rId1"/>
    <sheet name="TABE (2)" sheetId="5" r:id="rId2"/>
    <sheet name="Лист2" sheetId="2" r:id="rId3"/>
    <sheet name="Лист3" sheetId="3" r:id="rId4"/>
    <sheet name="XLR_NoRangeSheet" sheetId="4" state="veryHidden" r:id="rId5"/>
  </sheets>
  <definedNames>
    <definedName name="_xlnm._FilterDatabase" localSheetId="0" hidden="1">TABE!$B$6:$N$780</definedName>
    <definedName name="_xlnm._FilterDatabase" localSheetId="1" hidden="1">'TABE (2)'!$B$3:$N$130</definedName>
    <definedName name="DATA" localSheetId="1">'TABE (2)'!$A$19:$N$130</definedName>
    <definedName name="DATA">TABE!$A$7:$N$780</definedName>
    <definedName name="TITLE" localSheetId="1">'TABE (2)'!#REF!</definedName>
    <definedName name="TITLE">TABE!$A$3:$O$3</definedName>
    <definedName name="XLR_ERRNAMESTR" hidden="1">XLR_NoRangeSheet!$B$5</definedName>
    <definedName name="XLR_VERSION" hidden="1">XLR_NoRangeSheet!$A$5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Q91" i="5" l="1"/>
  <c r="Q92" i="5"/>
  <c r="Q93" i="5"/>
  <c r="Q94" i="5"/>
  <c r="Q95" i="5"/>
  <c r="Q96" i="5"/>
  <c r="Q97" i="5"/>
  <c r="Q98" i="5"/>
  <c r="Q99" i="5"/>
  <c r="Q100" i="5"/>
  <c r="Q101" i="5"/>
  <c r="Q102" i="5"/>
  <c r="Q103" i="5"/>
  <c r="Q104" i="5"/>
  <c r="Q105" i="5"/>
  <c r="Q106" i="5"/>
  <c r="Q107" i="5"/>
  <c r="Q108" i="5"/>
  <c r="Q109" i="5"/>
  <c r="Q110" i="5"/>
  <c r="Q111" i="5"/>
  <c r="Q112" i="5"/>
  <c r="Q113" i="5"/>
  <c r="Q114" i="5"/>
  <c r="Q115" i="5"/>
  <c r="Q116" i="5"/>
  <c r="Q117" i="5"/>
  <c r="Q118" i="5"/>
  <c r="Q119" i="5"/>
  <c r="Q120" i="5"/>
  <c r="Q121" i="5"/>
  <c r="Q122" i="5"/>
  <c r="Q123" i="5"/>
  <c r="Q124" i="5"/>
  <c r="Q125" i="5"/>
  <c r="Q126" i="5"/>
  <c r="Q127" i="5"/>
  <c r="Q128" i="5"/>
  <c r="Q129" i="5"/>
  <c r="Q90" i="5"/>
  <c r="Q88" i="5"/>
  <c r="Q87" i="5"/>
  <c r="Q86" i="5"/>
  <c r="Q76" i="5"/>
  <c r="Q77" i="5"/>
  <c r="Q78" i="5"/>
  <c r="Q79" i="5"/>
  <c r="Q80" i="5"/>
  <c r="Q81" i="5"/>
  <c r="Q82" i="5"/>
  <c r="Q83" i="5"/>
  <c r="Q84" i="5"/>
  <c r="Q75" i="5"/>
  <c r="Q46" i="5"/>
  <c r="Q47" i="5"/>
  <c r="Q48" i="5"/>
  <c r="Q49" i="5"/>
  <c r="Q50" i="5"/>
  <c r="Q51" i="5"/>
  <c r="Q52" i="5"/>
  <c r="Q53" i="5"/>
  <c r="Q54" i="5"/>
  <c r="Q55" i="5"/>
  <c r="Q56" i="5"/>
  <c r="Q57" i="5"/>
  <c r="Q58" i="5"/>
  <c r="Q59" i="5"/>
  <c r="Q60" i="5"/>
  <c r="Q61" i="5"/>
  <c r="Q62" i="5"/>
  <c r="Q63" i="5"/>
  <c r="Q64" i="5"/>
  <c r="Q65" i="5"/>
  <c r="Q66" i="5"/>
  <c r="Q67" i="5"/>
  <c r="Q68" i="5"/>
  <c r="Q69" i="5"/>
  <c r="Q70" i="5"/>
  <c r="Q71" i="5"/>
  <c r="Q72" i="5"/>
  <c r="Q45" i="5"/>
  <c r="Q20" i="5"/>
  <c r="Q21" i="5"/>
  <c r="Q22" i="5"/>
  <c r="Q23" i="5"/>
  <c r="Q24" i="5"/>
  <c r="Q25" i="5"/>
  <c r="Q26" i="5"/>
  <c r="Q27" i="5"/>
  <c r="Q28" i="5"/>
  <c r="Q29" i="5"/>
  <c r="Q30" i="5"/>
  <c r="Q31" i="5"/>
  <c r="Q32" i="5"/>
  <c r="Q33" i="5"/>
  <c r="Q34" i="5"/>
  <c r="Q35" i="5"/>
  <c r="Q36" i="5"/>
  <c r="Q37" i="5"/>
  <c r="Q38" i="5"/>
  <c r="Q39" i="5"/>
  <c r="Q40" i="5"/>
  <c r="Q41" i="5"/>
  <c r="Q42" i="5"/>
  <c r="Q43" i="5"/>
  <c r="Q19" i="5"/>
  <c r="Q8" i="5"/>
  <c r="Q7" i="5"/>
  <c r="L120" i="5"/>
  <c r="M120" i="5"/>
  <c r="N120" i="5"/>
  <c r="L28" i="5"/>
  <c r="M28" i="5"/>
  <c r="N28" i="5"/>
  <c r="L29" i="5"/>
  <c r="M29" i="5"/>
  <c r="N29" i="5"/>
  <c r="K130" i="5"/>
  <c r="N129" i="5"/>
  <c r="M129" i="5"/>
  <c r="L129" i="5"/>
  <c r="N128" i="5"/>
  <c r="M128" i="5"/>
  <c r="L128" i="5"/>
  <c r="N127" i="5"/>
  <c r="M127" i="5"/>
  <c r="L127" i="5"/>
  <c r="N126" i="5"/>
  <c r="M126" i="5"/>
  <c r="L126" i="5"/>
  <c r="N125" i="5"/>
  <c r="M125" i="5"/>
  <c r="L125" i="5"/>
  <c r="N124" i="5"/>
  <c r="M124" i="5"/>
  <c r="L124" i="5"/>
  <c r="N123" i="5"/>
  <c r="M123" i="5"/>
  <c r="L123" i="5"/>
  <c r="N122" i="5"/>
  <c r="M122" i="5"/>
  <c r="L122" i="5"/>
  <c r="N121" i="5"/>
  <c r="M121" i="5"/>
  <c r="L121" i="5"/>
  <c r="N119" i="5"/>
  <c r="M119" i="5"/>
  <c r="L119" i="5"/>
  <c r="N118" i="5"/>
  <c r="M118" i="5"/>
  <c r="L118" i="5"/>
  <c r="N117" i="5"/>
  <c r="M117" i="5"/>
  <c r="L117" i="5"/>
  <c r="N116" i="5"/>
  <c r="M116" i="5"/>
  <c r="L116" i="5"/>
  <c r="N115" i="5"/>
  <c r="M115" i="5"/>
  <c r="L115" i="5"/>
  <c r="N114" i="5"/>
  <c r="M114" i="5"/>
  <c r="L114" i="5"/>
  <c r="N113" i="5"/>
  <c r="M113" i="5"/>
  <c r="L113" i="5"/>
  <c r="N112" i="5"/>
  <c r="M112" i="5"/>
  <c r="L112" i="5"/>
  <c r="N111" i="5"/>
  <c r="M111" i="5"/>
  <c r="L111" i="5"/>
  <c r="N110" i="5"/>
  <c r="M110" i="5"/>
  <c r="L110" i="5"/>
  <c r="N109" i="5"/>
  <c r="M109" i="5"/>
  <c r="L109" i="5"/>
  <c r="N108" i="5"/>
  <c r="M108" i="5"/>
  <c r="L108" i="5"/>
  <c r="N107" i="5"/>
  <c r="M107" i="5"/>
  <c r="L107" i="5"/>
  <c r="N106" i="5"/>
  <c r="M106" i="5"/>
  <c r="L106" i="5"/>
  <c r="N105" i="5"/>
  <c r="M105" i="5"/>
  <c r="L105" i="5"/>
  <c r="N104" i="5"/>
  <c r="M104" i="5"/>
  <c r="L104" i="5"/>
  <c r="N103" i="5"/>
  <c r="M103" i="5"/>
  <c r="L103" i="5"/>
  <c r="N102" i="5"/>
  <c r="M102" i="5"/>
  <c r="L102" i="5"/>
  <c r="N101" i="5"/>
  <c r="M101" i="5"/>
  <c r="L101" i="5"/>
  <c r="N100" i="5"/>
  <c r="M100" i="5"/>
  <c r="L100" i="5"/>
  <c r="N99" i="5"/>
  <c r="M99" i="5"/>
  <c r="L99" i="5"/>
  <c r="N98" i="5"/>
  <c r="M98" i="5"/>
  <c r="L98" i="5"/>
  <c r="N97" i="5"/>
  <c r="M97" i="5"/>
  <c r="L97" i="5"/>
  <c r="N96" i="5"/>
  <c r="M96" i="5"/>
  <c r="L96" i="5"/>
  <c r="N95" i="5"/>
  <c r="M95" i="5"/>
  <c r="L95" i="5"/>
  <c r="N94" i="5"/>
  <c r="M94" i="5"/>
  <c r="L94" i="5"/>
  <c r="N93" i="5"/>
  <c r="M93" i="5"/>
  <c r="L93" i="5"/>
  <c r="N92" i="5"/>
  <c r="M92" i="5"/>
  <c r="L92" i="5"/>
  <c r="N91" i="5"/>
  <c r="M91" i="5"/>
  <c r="L91" i="5"/>
  <c r="N90" i="5"/>
  <c r="M90" i="5"/>
  <c r="L90" i="5"/>
  <c r="N89" i="5"/>
  <c r="M89" i="5"/>
  <c r="L89" i="5"/>
  <c r="N88" i="5"/>
  <c r="M88" i="5"/>
  <c r="L88" i="5"/>
  <c r="N87" i="5"/>
  <c r="M87" i="5"/>
  <c r="L87" i="5"/>
  <c r="N86" i="5"/>
  <c r="M86" i="5"/>
  <c r="L86" i="5"/>
  <c r="N85" i="5"/>
  <c r="M85" i="5"/>
  <c r="L85" i="5"/>
  <c r="N84" i="5"/>
  <c r="M84" i="5"/>
  <c r="L84" i="5"/>
  <c r="N83" i="5"/>
  <c r="M83" i="5"/>
  <c r="L83" i="5"/>
  <c r="N82" i="5"/>
  <c r="M82" i="5"/>
  <c r="L82" i="5"/>
  <c r="N81" i="5"/>
  <c r="M81" i="5"/>
  <c r="L81" i="5"/>
  <c r="N80" i="5"/>
  <c r="M80" i="5"/>
  <c r="L80" i="5"/>
  <c r="N79" i="5"/>
  <c r="M79" i="5"/>
  <c r="L79" i="5"/>
  <c r="N78" i="5"/>
  <c r="M78" i="5"/>
  <c r="L78" i="5"/>
  <c r="N77" i="5"/>
  <c r="M77" i="5"/>
  <c r="L77" i="5"/>
  <c r="N76" i="5"/>
  <c r="M76" i="5"/>
  <c r="L76" i="5"/>
  <c r="N75" i="5"/>
  <c r="M75" i="5"/>
  <c r="L75" i="5"/>
  <c r="N74" i="5"/>
  <c r="M74" i="5"/>
  <c r="L74" i="5"/>
  <c r="N73" i="5"/>
  <c r="M73" i="5"/>
  <c r="L73" i="5"/>
  <c r="N72" i="5"/>
  <c r="M72" i="5"/>
  <c r="L72" i="5"/>
  <c r="N71" i="5"/>
  <c r="M71" i="5"/>
  <c r="L71" i="5"/>
  <c r="N70" i="5"/>
  <c r="M70" i="5"/>
  <c r="L70" i="5"/>
  <c r="N69" i="5"/>
  <c r="M69" i="5"/>
  <c r="L69" i="5"/>
  <c r="N68" i="5"/>
  <c r="M68" i="5"/>
  <c r="L68" i="5"/>
  <c r="N67" i="5"/>
  <c r="M67" i="5"/>
  <c r="L67" i="5"/>
  <c r="N66" i="5"/>
  <c r="M66" i="5"/>
  <c r="L66" i="5"/>
  <c r="N65" i="5"/>
  <c r="M65" i="5"/>
  <c r="L65" i="5"/>
  <c r="N64" i="5"/>
  <c r="M64" i="5"/>
  <c r="L64" i="5"/>
  <c r="N63" i="5"/>
  <c r="M63" i="5"/>
  <c r="L63" i="5"/>
  <c r="N62" i="5"/>
  <c r="M62" i="5"/>
  <c r="L62" i="5"/>
  <c r="N61" i="5"/>
  <c r="M61" i="5"/>
  <c r="L61" i="5"/>
  <c r="N60" i="5"/>
  <c r="M60" i="5"/>
  <c r="L60" i="5"/>
  <c r="N59" i="5"/>
  <c r="M59" i="5"/>
  <c r="L59" i="5"/>
  <c r="N58" i="5"/>
  <c r="M58" i="5"/>
  <c r="L58" i="5"/>
  <c r="N57" i="5"/>
  <c r="M57" i="5"/>
  <c r="L57" i="5"/>
  <c r="N56" i="5"/>
  <c r="M56" i="5"/>
  <c r="L56" i="5"/>
  <c r="N55" i="5"/>
  <c r="M55" i="5"/>
  <c r="L55" i="5"/>
  <c r="N54" i="5"/>
  <c r="M54" i="5"/>
  <c r="L54" i="5"/>
  <c r="N53" i="5"/>
  <c r="M53" i="5"/>
  <c r="L53" i="5"/>
  <c r="N52" i="5"/>
  <c r="M52" i="5"/>
  <c r="L52" i="5"/>
  <c r="N51" i="5"/>
  <c r="M51" i="5"/>
  <c r="L51" i="5"/>
  <c r="N50" i="5"/>
  <c r="M50" i="5"/>
  <c r="L50" i="5"/>
  <c r="N49" i="5"/>
  <c r="M49" i="5"/>
  <c r="L49" i="5"/>
  <c r="N48" i="5"/>
  <c r="M48" i="5"/>
  <c r="L48" i="5"/>
  <c r="N47" i="5"/>
  <c r="M47" i="5"/>
  <c r="L47" i="5"/>
  <c r="N46" i="5"/>
  <c r="M46" i="5"/>
  <c r="L46" i="5"/>
  <c r="N45" i="5"/>
  <c r="M45" i="5"/>
  <c r="L45" i="5"/>
  <c r="N44" i="5"/>
  <c r="M44" i="5"/>
  <c r="L44" i="5"/>
  <c r="N43" i="5"/>
  <c r="M43" i="5"/>
  <c r="L43" i="5"/>
  <c r="N42" i="5"/>
  <c r="M42" i="5"/>
  <c r="L42" i="5"/>
  <c r="N41" i="5"/>
  <c r="M41" i="5"/>
  <c r="L41" i="5"/>
  <c r="N40" i="5"/>
  <c r="M40" i="5"/>
  <c r="L40" i="5"/>
  <c r="N39" i="5"/>
  <c r="M39" i="5"/>
  <c r="L39" i="5"/>
  <c r="N38" i="5"/>
  <c r="M38" i="5"/>
  <c r="L38" i="5"/>
  <c r="N37" i="5"/>
  <c r="M37" i="5"/>
  <c r="L37" i="5"/>
  <c r="N36" i="5"/>
  <c r="M36" i="5"/>
  <c r="L36" i="5"/>
  <c r="N35" i="5"/>
  <c r="M35" i="5"/>
  <c r="L35" i="5"/>
  <c r="N34" i="5"/>
  <c r="M34" i="5"/>
  <c r="L34" i="5"/>
  <c r="N33" i="5"/>
  <c r="M33" i="5"/>
  <c r="L33" i="5"/>
  <c r="N32" i="5"/>
  <c r="M32" i="5"/>
  <c r="L32" i="5"/>
  <c r="N31" i="5"/>
  <c r="M31" i="5"/>
  <c r="L31" i="5"/>
  <c r="N30" i="5"/>
  <c r="M30" i="5"/>
  <c r="L30" i="5"/>
  <c r="N27" i="5"/>
  <c r="M27" i="5"/>
  <c r="L27" i="5"/>
  <c r="N26" i="5"/>
  <c r="M26" i="5"/>
  <c r="L26" i="5"/>
  <c r="N25" i="5"/>
  <c r="M25" i="5"/>
  <c r="L25" i="5"/>
  <c r="N24" i="5"/>
  <c r="M24" i="5"/>
  <c r="L24" i="5"/>
  <c r="N23" i="5"/>
  <c r="M23" i="5"/>
  <c r="L23" i="5"/>
  <c r="N22" i="5"/>
  <c r="M22" i="5"/>
  <c r="L22" i="5"/>
  <c r="N21" i="5"/>
  <c r="M21" i="5"/>
  <c r="L21" i="5"/>
  <c r="N20" i="5"/>
  <c r="M20" i="5"/>
  <c r="L20" i="5"/>
  <c r="N19" i="5"/>
  <c r="M19" i="5"/>
  <c r="L19" i="5"/>
  <c r="K780" i="1"/>
  <c r="J780" i="1"/>
  <c r="N779" i="1"/>
  <c r="M779" i="1"/>
  <c r="L779" i="1"/>
  <c r="N778" i="1"/>
  <c r="M778" i="1"/>
  <c r="L778" i="1"/>
  <c r="N777" i="1"/>
  <c r="M777" i="1"/>
  <c r="L777" i="1"/>
  <c r="N776" i="1"/>
  <c r="M776" i="1"/>
  <c r="L776" i="1"/>
  <c r="N775" i="1"/>
  <c r="M775" i="1"/>
  <c r="L775" i="1"/>
  <c r="N774" i="1"/>
  <c r="M774" i="1"/>
  <c r="L774" i="1"/>
  <c r="N773" i="1"/>
  <c r="M773" i="1"/>
  <c r="L773" i="1"/>
  <c r="N772" i="1"/>
  <c r="M772" i="1"/>
  <c r="L772" i="1"/>
  <c r="N771" i="1"/>
  <c r="M771" i="1"/>
  <c r="L771" i="1"/>
  <c r="N770" i="1"/>
  <c r="M770" i="1"/>
  <c r="L770" i="1"/>
  <c r="N769" i="1"/>
  <c r="M769" i="1"/>
  <c r="L769" i="1"/>
  <c r="N768" i="1"/>
  <c r="M768" i="1"/>
  <c r="L768" i="1"/>
  <c r="N767" i="1"/>
  <c r="M767" i="1"/>
  <c r="L767" i="1"/>
  <c r="N766" i="1"/>
  <c r="M766" i="1"/>
  <c r="L766" i="1"/>
  <c r="N765" i="1"/>
  <c r="M765" i="1"/>
  <c r="L765" i="1"/>
  <c r="N764" i="1"/>
  <c r="M764" i="1"/>
  <c r="L764" i="1"/>
  <c r="N763" i="1"/>
  <c r="M763" i="1"/>
  <c r="L763" i="1"/>
  <c r="N762" i="1"/>
  <c r="M762" i="1"/>
  <c r="L762" i="1"/>
  <c r="N761" i="1"/>
  <c r="M761" i="1"/>
  <c r="L761" i="1"/>
  <c r="N760" i="1"/>
  <c r="M760" i="1"/>
  <c r="L760" i="1"/>
  <c r="N759" i="1"/>
  <c r="M759" i="1"/>
  <c r="L759" i="1"/>
  <c r="N758" i="1"/>
  <c r="M758" i="1"/>
  <c r="L758" i="1"/>
  <c r="N757" i="1"/>
  <c r="M757" i="1"/>
  <c r="L757" i="1"/>
  <c r="N756" i="1"/>
  <c r="M756" i="1"/>
  <c r="L756" i="1"/>
  <c r="N755" i="1"/>
  <c r="M755" i="1"/>
  <c r="L755" i="1"/>
  <c r="N754" i="1"/>
  <c r="M754" i="1"/>
  <c r="L754" i="1"/>
  <c r="N753" i="1"/>
  <c r="M753" i="1"/>
  <c r="L753" i="1"/>
  <c r="N752" i="1"/>
  <c r="M752" i="1"/>
  <c r="L752" i="1"/>
  <c r="N751" i="1"/>
  <c r="M751" i="1"/>
  <c r="L751" i="1"/>
  <c r="N750" i="1"/>
  <c r="M750" i="1"/>
  <c r="L750" i="1"/>
  <c r="N749" i="1"/>
  <c r="M749" i="1"/>
  <c r="L749" i="1"/>
  <c r="N748" i="1"/>
  <c r="M748" i="1"/>
  <c r="L748" i="1"/>
  <c r="N747" i="1"/>
  <c r="M747" i="1"/>
  <c r="L747" i="1"/>
  <c r="N746" i="1"/>
  <c r="M746" i="1"/>
  <c r="L746" i="1"/>
  <c r="N745" i="1"/>
  <c r="M745" i="1"/>
  <c r="L745" i="1"/>
  <c r="N744" i="1"/>
  <c r="M744" i="1"/>
  <c r="L744" i="1"/>
  <c r="N743" i="1"/>
  <c r="M743" i="1"/>
  <c r="L743" i="1"/>
  <c r="N742" i="1"/>
  <c r="M742" i="1"/>
  <c r="L742" i="1"/>
  <c r="N741" i="1"/>
  <c r="M741" i="1"/>
  <c r="L741" i="1"/>
  <c r="N740" i="1"/>
  <c r="M740" i="1"/>
  <c r="L740" i="1"/>
  <c r="N739" i="1"/>
  <c r="M739" i="1"/>
  <c r="L739" i="1"/>
  <c r="N738" i="1"/>
  <c r="M738" i="1"/>
  <c r="L738" i="1"/>
  <c r="N737" i="1"/>
  <c r="M737" i="1"/>
  <c r="L737" i="1"/>
  <c r="N736" i="1"/>
  <c r="M736" i="1"/>
  <c r="L736" i="1"/>
  <c r="N735" i="1"/>
  <c r="M735" i="1"/>
  <c r="L735" i="1"/>
  <c r="N734" i="1"/>
  <c r="M734" i="1"/>
  <c r="L734" i="1"/>
  <c r="N733" i="1"/>
  <c r="M733" i="1"/>
  <c r="L733" i="1"/>
  <c r="N732" i="1"/>
  <c r="M732" i="1"/>
  <c r="L732" i="1"/>
  <c r="N731" i="1"/>
  <c r="M731" i="1"/>
  <c r="L731" i="1"/>
  <c r="N730" i="1"/>
  <c r="M730" i="1"/>
  <c r="L730" i="1"/>
  <c r="N729" i="1"/>
  <c r="M729" i="1"/>
  <c r="L729" i="1"/>
  <c r="N728" i="1"/>
  <c r="M728" i="1"/>
  <c r="L728" i="1"/>
  <c r="N727" i="1"/>
  <c r="M727" i="1"/>
  <c r="L727" i="1"/>
  <c r="N726" i="1"/>
  <c r="M726" i="1"/>
  <c r="L726" i="1"/>
  <c r="N725" i="1"/>
  <c r="M725" i="1"/>
  <c r="L725" i="1"/>
  <c r="N724" i="1"/>
  <c r="M724" i="1"/>
  <c r="L724" i="1"/>
  <c r="N723" i="1"/>
  <c r="M723" i="1"/>
  <c r="L723" i="1"/>
  <c r="N722" i="1"/>
  <c r="M722" i="1"/>
  <c r="L722" i="1"/>
  <c r="N721" i="1"/>
  <c r="M721" i="1"/>
  <c r="L721" i="1"/>
  <c r="N720" i="1"/>
  <c r="M720" i="1"/>
  <c r="L720" i="1"/>
  <c r="N719" i="1"/>
  <c r="M719" i="1"/>
  <c r="L719" i="1"/>
  <c r="N718" i="1"/>
  <c r="M718" i="1"/>
  <c r="L718" i="1"/>
  <c r="N717" i="1"/>
  <c r="M717" i="1"/>
  <c r="L717" i="1"/>
  <c r="N716" i="1"/>
  <c r="M716" i="1"/>
  <c r="L716" i="1"/>
  <c r="N715" i="1"/>
  <c r="M715" i="1"/>
  <c r="L715" i="1"/>
  <c r="N714" i="1"/>
  <c r="M714" i="1"/>
  <c r="L714" i="1"/>
  <c r="N713" i="1"/>
  <c r="M713" i="1"/>
  <c r="L713" i="1"/>
  <c r="N712" i="1"/>
  <c r="M712" i="1"/>
  <c r="L712" i="1"/>
  <c r="N711" i="1"/>
  <c r="M711" i="1"/>
  <c r="L711" i="1"/>
  <c r="N710" i="1"/>
  <c r="M710" i="1"/>
  <c r="L710" i="1"/>
  <c r="N709" i="1"/>
  <c r="M709" i="1"/>
  <c r="L709" i="1"/>
  <c r="N708" i="1"/>
  <c r="M708" i="1"/>
  <c r="L708" i="1"/>
  <c r="N707" i="1"/>
  <c r="M707" i="1"/>
  <c r="L707" i="1"/>
  <c r="N706" i="1"/>
  <c r="M706" i="1"/>
  <c r="L706" i="1"/>
  <c r="N705" i="1"/>
  <c r="M705" i="1"/>
  <c r="L705" i="1"/>
  <c r="N704" i="1"/>
  <c r="M704" i="1"/>
  <c r="L704" i="1"/>
  <c r="N703" i="1"/>
  <c r="M703" i="1"/>
  <c r="L703" i="1"/>
  <c r="N702" i="1"/>
  <c r="M702" i="1"/>
  <c r="L702" i="1"/>
  <c r="N701" i="1"/>
  <c r="M701" i="1"/>
  <c r="L701" i="1"/>
  <c r="N700" i="1"/>
  <c r="M700" i="1"/>
  <c r="L700" i="1"/>
  <c r="N699" i="1"/>
  <c r="M699" i="1"/>
  <c r="L699" i="1"/>
  <c r="N698" i="1"/>
  <c r="M698" i="1"/>
  <c r="L698" i="1"/>
  <c r="N697" i="1"/>
  <c r="M697" i="1"/>
  <c r="L697" i="1"/>
  <c r="N696" i="1"/>
  <c r="M696" i="1"/>
  <c r="L696" i="1"/>
  <c r="N695" i="1"/>
  <c r="M695" i="1"/>
  <c r="L695" i="1"/>
  <c r="N694" i="1"/>
  <c r="M694" i="1"/>
  <c r="L694" i="1"/>
  <c r="N693" i="1"/>
  <c r="M693" i="1"/>
  <c r="L693" i="1"/>
  <c r="N692" i="1"/>
  <c r="M692" i="1"/>
  <c r="L692" i="1"/>
  <c r="N691" i="1"/>
  <c r="M691" i="1"/>
  <c r="L691" i="1"/>
  <c r="N690" i="1"/>
  <c r="M690" i="1"/>
  <c r="L690" i="1"/>
  <c r="N689" i="1"/>
  <c r="M689" i="1"/>
  <c r="L689" i="1"/>
  <c r="N688" i="1"/>
  <c r="M688" i="1"/>
  <c r="L688" i="1"/>
  <c r="N687" i="1"/>
  <c r="M687" i="1"/>
  <c r="L687" i="1"/>
  <c r="N686" i="1"/>
  <c r="M686" i="1"/>
  <c r="L686" i="1"/>
  <c r="N685" i="1"/>
  <c r="M685" i="1"/>
  <c r="L685" i="1"/>
  <c r="N684" i="1"/>
  <c r="M684" i="1"/>
  <c r="L684" i="1"/>
  <c r="N683" i="1"/>
  <c r="M683" i="1"/>
  <c r="L683" i="1"/>
  <c r="N682" i="1"/>
  <c r="M682" i="1"/>
  <c r="L682" i="1"/>
  <c r="N681" i="1"/>
  <c r="M681" i="1"/>
  <c r="L681" i="1"/>
  <c r="N680" i="1"/>
  <c r="M680" i="1"/>
  <c r="L680" i="1"/>
  <c r="N679" i="1"/>
  <c r="M679" i="1"/>
  <c r="L679" i="1"/>
  <c r="N678" i="1"/>
  <c r="M678" i="1"/>
  <c r="L678" i="1"/>
  <c r="N677" i="1"/>
  <c r="M677" i="1"/>
  <c r="L677" i="1"/>
  <c r="N676" i="1"/>
  <c r="M676" i="1"/>
  <c r="L676" i="1"/>
  <c r="N675" i="1"/>
  <c r="M675" i="1"/>
  <c r="L675" i="1"/>
  <c r="N674" i="1"/>
  <c r="M674" i="1"/>
  <c r="L674" i="1"/>
  <c r="N673" i="1"/>
  <c r="M673" i="1"/>
  <c r="L673" i="1"/>
  <c r="N672" i="1"/>
  <c r="M672" i="1"/>
  <c r="L672" i="1"/>
  <c r="N671" i="1"/>
  <c r="M671" i="1"/>
  <c r="L671" i="1"/>
  <c r="N670" i="1"/>
  <c r="M670" i="1"/>
  <c r="L670" i="1"/>
  <c r="N669" i="1"/>
  <c r="M669" i="1"/>
  <c r="L669" i="1"/>
  <c r="N668" i="1"/>
  <c r="M668" i="1"/>
  <c r="L668" i="1"/>
  <c r="N667" i="1"/>
  <c r="M667" i="1"/>
  <c r="L667" i="1"/>
  <c r="N666" i="1"/>
  <c r="M666" i="1"/>
  <c r="L666" i="1"/>
  <c r="N665" i="1"/>
  <c r="M665" i="1"/>
  <c r="L665" i="1"/>
  <c r="N664" i="1"/>
  <c r="M664" i="1"/>
  <c r="L664" i="1"/>
  <c r="N663" i="1"/>
  <c r="M663" i="1"/>
  <c r="L663" i="1"/>
  <c r="N662" i="1"/>
  <c r="M662" i="1"/>
  <c r="L662" i="1"/>
  <c r="N661" i="1"/>
  <c r="M661" i="1"/>
  <c r="L661" i="1"/>
  <c r="N660" i="1"/>
  <c r="M660" i="1"/>
  <c r="L660" i="1"/>
  <c r="N659" i="1"/>
  <c r="M659" i="1"/>
  <c r="L659" i="1"/>
  <c r="N658" i="1"/>
  <c r="M658" i="1"/>
  <c r="L658" i="1"/>
  <c r="N657" i="1"/>
  <c r="M657" i="1"/>
  <c r="L657" i="1"/>
  <c r="N656" i="1"/>
  <c r="M656" i="1"/>
  <c r="L656" i="1"/>
  <c r="N655" i="1"/>
  <c r="M655" i="1"/>
  <c r="L655" i="1"/>
  <c r="N654" i="1"/>
  <c r="M654" i="1"/>
  <c r="L654" i="1"/>
  <c r="N653" i="1"/>
  <c r="M653" i="1"/>
  <c r="L653" i="1"/>
  <c r="N652" i="1"/>
  <c r="M652" i="1"/>
  <c r="L652" i="1"/>
  <c r="N651" i="1"/>
  <c r="M651" i="1"/>
  <c r="L651" i="1"/>
  <c r="N650" i="1"/>
  <c r="M650" i="1"/>
  <c r="L650" i="1"/>
  <c r="N649" i="1"/>
  <c r="M649" i="1"/>
  <c r="L649" i="1"/>
  <c r="N648" i="1"/>
  <c r="M648" i="1"/>
  <c r="L648" i="1"/>
  <c r="N647" i="1"/>
  <c r="M647" i="1"/>
  <c r="L647" i="1"/>
  <c r="N646" i="1"/>
  <c r="M646" i="1"/>
  <c r="L646" i="1"/>
  <c r="N645" i="1"/>
  <c r="M645" i="1"/>
  <c r="L645" i="1"/>
  <c r="N644" i="1"/>
  <c r="M644" i="1"/>
  <c r="L644" i="1"/>
  <c r="N643" i="1"/>
  <c r="M643" i="1"/>
  <c r="L643" i="1"/>
  <c r="N642" i="1"/>
  <c r="M642" i="1"/>
  <c r="L642" i="1"/>
  <c r="N641" i="1"/>
  <c r="M641" i="1"/>
  <c r="L641" i="1"/>
  <c r="N640" i="1"/>
  <c r="M640" i="1"/>
  <c r="L640" i="1"/>
  <c r="N639" i="1"/>
  <c r="M639" i="1"/>
  <c r="L639" i="1"/>
  <c r="N638" i="1"/>
  <c r="M638" i="1"/>
  <c r="L638" i="1"/>
  <c r="N637" i="1"/>
  <c r="M637" i="1"/>
  <c r="L637" i="1"/>
  <c r="N636" i="1"/>
  <c r="M636" i="1"/>
  <c r="L636" i="1"/>
  <c r="N635" i="1"/>
  <c r="M635" i="1"/>
  <c r="L635" i="1"/>
  <c r="N634" i="1"/>
  <c r="M634" i="1"/>
  <c r="L634" i="1"/>
  <c r="N633" i="1"/>
  <c r="M633" i="1"/>
  <c r="L633" i="1"/>
  <c r="N632" i="1"/>
  <c r="M632" i="1"/>
  <c r="L632" i="1"/>
  <c r="N631" i="1"/>
  <c r="M631" i="1"/>
  <c r="L631" i="1"/>
  <c r="N630" i="1"/>
  <c r="M630" i="1"/>
  <c r="L630" i="1"/>
  <c r="N629" i="1"/>
  <c r="M629" i="1"/>
  <c r="L629" i="1"/>
  <c r="N628" i="1"/>
  <c r="M628" i="1"/>
  <c r="L628" i="1"/>
  <c r="N627" i="1"/>
  <c r="M627" i="1"/>
  <c r="L627" i="1"/>
  <c r="N626" i="1"/>
  <c r="M626" i="1"/>
  <c r="L626" i="1"/>
  <c r="N625" i="1"/>
  <c r="M625" i="1"/>
  <c r="L625" i="1"/>
  <c r="N624" i="1"/>
  <c r="M624" i="1"/>
  <c r="L624" i="1"/>
  <c r="N623" i="1"/>
  <c r="M623" i="1"/>
  <c r="L623" i="1"/>
  <c r="N622" i="1"/>
  <c r="M622" i="1"/>
  <c r="L622" i="1"/>
  <c r="N621" i="1"/>
  <c r="M621" i="1"/>
  <c r="L621" i="1"/>
  <c r="N620" i="1"/>
  <c r="M620" i="1"/>
  <c r="L620" i="1"/>
  <c r="N619" i="1"/>
  <c r="M619" i="1"/>
  <c r="L619" i="1"/>
  <c r="N618" i="1"/>
  <c r="M618" i="1"/>
  <c r="L618" i="1"/>
  <c r="N617" i="1"/>
  <c r="M617" i="1"/>
  <c r="L617" i="1"/>
  <c r="N616" i="1"/>
  <c r="M616" i="1"/>
  <c r="L616" i="1"/>
  <c r="N615" i="1"/>
  <c r="M615" i="1"/>
  <c r="L615" i="1"/>
  <c r="N614" i="1"/>
  <c r="M614" i="1"/>
  <c r="L614" i="1"/>
  <c r="N613" i="1"/>
  <c r="M613" i="1"/>
  <c r="L613" i="1"/>
  <c r="N612" i="1"/>
  <c r="M612" i="1"/>
  <c r="L612" i="1"/>
  <c r="N611" i="1"/>
  <c r="M611" i="1"/>
  <c r="L611" i="1"/>
  <c r="N610" i="1"/>
  <c r="M610" i="1"/>
  <c r="L610" i="1"/>
  <c r="N609" i="1"/>
  <c r="M609" i="1"/>
  <c r="L609" i="1"/>
  <c r="N608" i="1"/>
  <c r="M608" i="1"/>
  <c r="L608" i="1"/>
  <c r="N607" i="1"/>
  <c r="M607" i="1"/>
  <c r="L607" i="1"/>
  <c r="N606" i="1"/>
  <c r="M606" i="1"/>
  <c r="L606" i="1"/>
  <c r="N605" i="1"/>
  <c r="M605" i="1"/>
  <c r="L605" i="1"/>
  <c r="N604" i="1"/>
  <c r="M604" i="1"/>
  <c r="L604" i="1"/>
  <c r="N603" i="1"/>
  <c r="M603" i="1"/>
  <c r="L603" i="1"/>
  <c r="N602" i="1"/>
  <c r="M602" i="1"/>
  <c r="L602" i="1"/>
  <c r="N601" i="1"/>
  <c r="M601" i="1"/>
  <c r="L601" i="1"/>
  <c r="N600" i="1"/>
  <c r="M600" i="1"/>
  <c r="L600" i="1"/>
  <c r="N599" i="1"/>
  <c r="M599" i="1"/>
  <c r="L599" i="1"/>
  <c r="N598" i="1"/>
  <c r="M598" i="1"/>
  <c r="L598" i="1"/>
  <c r="N597" i="1"/>
  <c r="M597" i="1"/>
  <c r="L597" i="1"/>
  <c r="N596" i="1"/>
  <c r="M596" i="1"/>
  <c r="L596" i="1"/>
  <c r="N595" i="1"/>
  <c r="M595" i="1"/>
  <c r="L595" i="1"/>
  <c r="N594" i="1"/>
  <c r="M594" i="1"/>
  <c r="L594" i="1"/>
  <c r="N593" i="1"/>
  <c r="M593" i="1"/>
  <c r="L593" i="1"/>
  <c r="N592" i="1"/>
  <c r="M592" i="1"/>
  <c r="L592" i="1"/>
  <c r="N591" i="1"/>
  <c r="M591" i="1"/>
  <c r="L591" i="1"/>
  <c r="N590" i="1"/>
  <c r="M590" i="1"/>
  <c r="L590" i="1"/>
  <c r="N589" i="1"/>
  <c r="M589" i="1"/>
  <c r="L589" i="1"/>
  <c r="N588" i="1"/>
  <c r="M588" i="1"/>
  <c r="L588" i="1"/>
  <c r="N587" i="1"/>
  <c r="M587" i="1"/>
  <c r="L587" i="1"/>
  <c r="N586" i="1"/>
  <c r="M586" i="1"/>
  <c r="L586" i="1"/>
  <c r="N585" i="1"/>
  <c r="M585" i="1"/>
  <c r="L585" i="1"/>
  <c r="N584" i="1"/>
  <c r="M584" i="1"/>
  <c r="L584" i="1"/>
  <c r="N583" i="1"/>
  <c r="M583" i="1"/>
  <c r="L583" i="1"/>
  <c r="N582" i="1"/>
  <c r="M582" i="1"/>
  <c r="L582" i="1"/>
  <c r="N581" i="1"/>
  <c r="M581" i="1"/>
  <c r="L581" i="1"/>
  <c r="N580" i="1"/>
  <c r="M580" i="1"/>
  <c r="L580" i="1"/>
  <c r="N579" i="1"/>
  <c r="M579" i="1"/>
  <c r="L579" i="1"/>
  <c r="N578" i="1"/>
  <c r="M578" i="1"/>
  <c r="L578" i="1"/>
  <c r="N577" i="1"/>
  <c r="M577" i="1"/>
  <c r="L577" i="1"/>
  <c r="N576" i="1"/>
  <c r="M576" i="1"/>
  <c r="L576" i="1"/>
  <c r="N575" i="1"/>
  <c r="M575" i="1"/>
  <c r="L575" i="1"/>
  <c r="N574" i="1"/>
  <c r="M574" i="1"/>
  <c r="L574" i="1"/>
  <c r="N573" i="1"/>
  <c r="M573" i="1"/>
  <c r="L573" i="1"/>
  <c r="N572" i="1"/>
  <c r="M572" i="1"/>
  <c r="L572" i="1"/>
  <c r="N571" i="1"/>
  <c r="M571" i="1"/>
  <c r="L571" i="1"/>
  <c r="N570" i="1"/>
  <c r="M570" i="1"/>
  <c r="L570" i="1"/>
  <c r="N569" i="1"/>
  <c r="M569" i="1"/>
  <c r="L569" i="1"/>
  <c r="N568" i="1"/>
  <c r="M568" i="1"/>
  <c r="L568" i="1"/>
  <c r="N567" i="1"/>
  <c r="M567" i="1"/>
  <c r="L567" i="1"/>
  <c r="N566" i="1"/>
  <c r="M566" i="1"/>
  <c r="L566" i="1"/>
  <c r="N565" i="1"/>
  <c r="M565" i="1"/>
  <c r="L565" i="1"/>
  <c r="N564" i="1"/>
  <c r="M564" i="1"/>
  <c r="L564" i="1"/>
  <c r="N563" i="1"/>
  <c r="M563" i="1"/>
  <c r="L563" i="1"/>
  <c r="N562" i="1"/>
  <c r="M562" i="1"/>
  <c r="L562" i="1"/>
  <c r="N561" i="1"/>
  <c r="M561" i="1"/>
  <c r="L561" i="1"/>
  <c r="N560" i="1"/>
  <c r="M560" i="1"/>
  <c r="L560" i="1"/>
  <c r="N559" i="1"/>
  <c r="M559" i="1"/>
  <c r="L559" i="1"/>
  <c r="N558" i="1"/>
  <c r="M558" i="1"/>
  <c r="L558" i="1"/>
  <c r="N557" i="1"/>
  <c r="M557" i="1"/>
  <c r="L557" i="1"/>
  <c r="N556" i="1"/>
  <c r="M556" i="1"/>
  <c r="L556" i="1"/>
  <c r="N555" i="1"/>
  <c r="M555" i="1"/>
  <c r="L555" i="1"/>
  <c r="N554" i="1"/>
  <c r="M554" i="1"/>
  <c r="L554" i="1"/>
  <c r="N553" i="1"/>
  <c r="M553" i="1"/>
  <c r="L553" i="1"/>
  <c r="N552" i="1"/>
  <c r="M552" i="1"/>
  <c r="L552" i="1"/>
  <c r="N551" i="1"/>
  <c r="M551" i="1"/>
  <c r="L551" i="1"/>
  <c r="N550" i="1"/>
  <c r="M550" i="1"/>
  <c r="L550" i="1"/>
  <c r="N549" i="1"/>
  <c r="M549" i="1"/>
  <c r="L549" i="1"/>
  <c r="N548" i="1"/>
  <c r="M548" i="1"/>
  <c r="L548" i="1"/>
  <c r="N547" i="1"/>
  <c r="M547" i="1"/>
  <c r="L547" i="1"/>
  <c r="N546" i="1"/>
  <c r="M546" i="1"/>
  <c r="L546" i="1"/>
  <c r="N545" i="1"/>
  <c r="M545" i="1"/>
  <c r="L545" i="1"/>
  <c r="N544" i="1"/>
  <c r="M544" i="1"/>
  <c r="L544" i="1"/>
  <c r="N543" i="1"/>
  <c r="M543" i="1"/>
  <c r="L543" i="1"/>
  <c r="N542" i="1"/>
  <c r="M542" i="1"/>
  <c r="L542" i="1"/>
  <c r="N541" i="1"/>
  <c r="M541" i="1"/>
  <c r="L541" i="1"/>
  <c r="N540" i="1"/>
  <c r="M540" i="1"/>
  <c r="L540" i="1"/>
  <c r="N539" i="1"/>
  <c r="M539" i="1"/>
  <c r="L539" i="1"/>
  <c r="N538" i="1"/>
  <c r="M538" i="1"/>
  <c r="L538" i="1"/>
  <c r="N537" i="1"/>
  <c r="M537" i="1"/>
  <c r="L537" i="1"/>
  <c r="N536" i="1"/>
  <c r="M536" i="1"/>
  <c r="L536" i="1"/>
  <c r="N535" i="1"/>
  <c r="M535" i="1"/>
  <c r="L535" i="1"/>
  <c r="N534" i="1"/>
  <c r="M534" i="1"/>
  <c r="L534" i="1"/>
  <c r="N533" i="1"/>
  <c r="M533" i="1"/>
  <c r="L533" i="1"/>
  <c r="N532" i="1"/>
  <c r="M532" i="1"/>
  <c r="L532" i="1"/>
  <c r="N531" i="1"/>
  <c r="M531" i="1"/>
  <c r="L531" i="1"/>
  <c r="N530" i="1"/>
  <c r="M530" i="1"/>
  <c r="L530" i="1"/>
  <c r="N529" i="1"/>
  <c r="M529" i="1"/>
  <c r="L529" i="1"/>
  <c r="N528" i="1"/>
  <c r="M528" i="1"/>
  <c r="L528" i="1"/>
  <c r="N527" i="1"/>
  <c r="M527" i="1"/>
  <c r="L527" i="1"/>
  <c r="N526" i="1"/>
  <c r="M526" i="1"/>
  <c r="L526" i="1"/>
  <c r="N525" i="1"/>
  <c r="M525" i="1"/>
  <c r="L525" i="1"/>
  <c r="N524" i="1"/>
  <c r="M524" i="1"/>
  <c r="L524" i="1"/>
  <c r="N523" i="1"/>
  <c r="M523" i="1"/>
  <c r="L523" i="1"/>
  <c r="N522" i="1"/>
  <c r="M522" i="1"/>
  <c r="L522" i="1"/>
  <c r="N521" i="1"/>
  <c r="M521" i="1"/>
  <c r="L521" i="1"/>
  <c r="N520" i="1"/>
  <c r="M520" i="1"/>
  <c r="L520" i="1"/>
  <c r="N519" i="1"/>
  <c r="M519" i="1"/>
  <c r="L519" i="1"/>
  <c r="N518" i="1"/>
  <c r="M518" i="1"/>
  <c r="L518" i="1"/>
  <c r="N517" i="1"/>
  <c r="M517" i="1"/>
  <c r="L517" i="1"/>
  <c r="N516" i="1"/>
  <c r="M516" i="1"/>
  <c r="L516" i="1"/>
  <c r="N515" i="1"/>
  <c r="M515" i="1"/>
  <c r="L515" i="1"/>
  <c r="N514" i="1"/>
  <c r="M514" i="1"/>
  <c r="L514" i="1"/>
  <c r="N513" i="1"/>
  <c r="M513" i="1"/>
  <c r="L513" i="1"/>
  <c r="N512" i="1"/>
  <c r="M512" i="1"/>
  <c r="L512" i="1"/>
  <c r="N511" i="1"/>
  <c r="M511" i="1"/>
  <c r="L511" i="1"/>
  <c r="N510" i="1"/>
  <c r="M510" i="1"/>
  <c r="L510" i="1"/>
  <c r="N509" i="1"/>
  <c r="M509" i="1"/>
  <c r="L509" i="1"/>
  <c r="N508" i="1"/>
  <c r="M508" i="1"/>
  <c r="L508" i="1"/>
  <c r="N507" i="1"/>
  <c r="M507" i="1"/>
  <c r="L507" i="1"/>
  <c r="N506" i="1"/>
  <c r="M506" i="1"/>
  <c r="L506" i="1"/>
  <c r="N505" i="1"/>
  <c r="M505" i="1"/>
  <c r="L505" i="1"/>
  <c r="N504" i="1"/>
  <c r="M504" i="1"/>
  <c r="L504" i="1"/>
  <c r="N503" i="1"/>
  <c r="M503" i="1"/>
  <c r="L503" i="1"/>
  <c r="N502" i="1"/>
  <c r="M502" i="1"/>
  <c r="L502" i="1"/>
  <c r="N501" i="1"/>
  <c r="M501" i="1"/>
  <c r="L501" i="1"/>
  <c r="N500" i="1"/>
  <c r="M500" i="1"/>
  <c r="L500" i="1"/>
  <c r="N499" i="1"/>
  <c r="M499" i="1"/>
  <c r="L499" i="1"/>
  <c r="N498" i="1"/>
  <c r="M498" i="1"/>
  <c r="L498" i="1"/>
  <c r="N497" i="1"/>
  <c r="M497" i="1"/>
  <c r="L497" i="1"/>
  <c r="N496" i="1"/>
  <c r="M496" i="1"/>
  <c r="L496" i="1"/>
  <c r="N495" i="1"/>
  <c r="M495" i="1"/>
  <c r="L495" i="1"/>
  <c r="N494" i="1"/>
  <c r="M494" i="1"/>
  <c r="L494" i="1"/>
  <c r="N493" i="1"/>
  <c r="M493" i="1"/>
  <c r="L493" i="1"/>
  <c r="N492" i="1"/>
  <c r="M492" i="1"/>
  <c r="L492" i="1"/>
  <c r="N491" i="1"/>
  <c r="M491" i="1"/>
  <c r="L491" i="1"/>
  <c r="N490" i="1"/>
  <c r="M490" i="1"/>
  <c r="L490" i="1"/>
  <c r="N489" i="1"/>
  <c r="M489" i="1"/>
  <c r="L489" i="1"/>
  <c r="N488" i="1"/>
  <c r="M488" i="1"/>
  <c r="L488" i="1"/>
  <c r="N487" i="1"/>
  <c r="M487" i="1"/>
  <c r="L487" i="1"/>
  <c r="N486" i="1"/>
  <c r="M486" i="1"/>
  <c r="L486" i="1"/>
  <c r="N485" i="1"/>
  <c r="M485" i="1"/>
  <c r="L485" i="1"/>
  <c r="N484" i="1"/>
  <c r="M484" i="1"/>
  <c r="L484" i="1"/>
  <c r="N483" i="1"/>
  <c r="M483" i="1"/>
  <c r="L483" i="1"/>
  <c r="N482" i="1"/>
  <c r="M482" i="1"/>
  <c r="L482" i="1"/>
  <c r="N481" i="1"/>
  <c r="M481" i="1"/>
  <c r="L481" i="1"/>
  <c r="N480" i="1"/>
  <c r="M480" i="1"/>
  <c r="L480" i="1"/>
  <c r="N479" i="1"/>
  <c r="M479" i="1"/>
  <c r="L479" i="1"/>
  <c r="N478" i="1"/>
  <c r="M478" i="1"/>
  <c r="L478" i="1"/>
  <c r="N477" i="1"/>
  <c r="M477" i="1"/>
  <c r="L477" i="1"/>
  <c r="N476" i="1"/>
  <c r="M476" i="1"/>
  <c r="L476" i="1"/>
  <c r="N475" i="1"/>
  <c r="M475" i="1"/>
  <c r="L475" i="1"/>
  <c r="N474" i="1"/>
  <c r="M474" i="1"/>
  <c r="L474" i="1"/>
  <c r="N473" i="1"/>
  <c r="M473" i="1"/>
  <c r="L473" i="1"/>
  <c r="N472" i="1"/>
  <c r="M472" i="1"/>
  <c r="L472" i="1"/>
  <c r="N471" i="1"/>
  <c r="M471" i="1"/>
  <c r="L471" i="1"/>
  <c r="N470" i="1"/>
  <c r="M470" i="1"/>
  <c r="L470" i="1"/>
  <c r="N469" i="1"/>
  <c r="M469" i="1"/>
  <c r="L469" i="1"/>
  <c r="N468" i="1"/>
  <c r="M468" i="1"/>
  <c r="L468" i="1"/>
  <c r="N467" i="1"/>
  <c r="M467" i="1"/>
  <c r="L467" i="1"/>
  <c r="N466" i="1"/>
  <c r="M466" i="1"/>
  <c r="L466" i="1"/>
  <c r="N465" i="1"/>
  <c r="M465" i="1"/>
  <c r="L465" i="1"/>
  <c r="N464" i="1"/>
  <c r="M464" i="1"/>
  <c r="L464" i="1"/>
  <c r="N463" i="1"/>
  <c r="M463" i="1"/>
  <c r="L463" i="1"/>
  <c r="N462" i="1"/>
  <c r="M462" i="1"/>
  <c r="L462" i="1"/>
  <c r="N461" i="1"/>
  <c r="M461" i="1"/>
  <c r="L461" i="1"/>
  <c r="N460" i="1"/>
  <c r="M460" i="1"/>
  <c r="L460" i="1"/>
  <c r="N459" i="1"/>
  <c r="M459" i="1"/>
  <c r="L459" i="1"/>
  <c r="N458" i="1"/>
  <c r="M458" i="1"/>
  <c r="L458" i="1"/>
  <c r="N457" i="1"/>
  <c r="M457" i="1"/>
  <c r="L457" i="1"/>
  <c r="N456" i="1"/>
  <c r="M456" i="1"/>
  <c r="L456" i="1"/>
  <c r="N455" i="1"/>
  <c r="M455" i="1"/>
  <c r="L455" i="1"/>
  <c r="N454" i="1"/>
  <c r="M454" i="1"/>
  <c r="L454" i="1"/>
  <c r="N453" i="1"/>
  <c r="M453" i="1"/>
  <c r="L453" i="1"/>
  <c r="N452" i="1"/>
  <c r="M452" i="1"/>
  <c r="L452" i="1"/>
  <c r="N451" i="1"/>
  <c r="M451" i="1"/>
  <c r="L451" i="1"/>
  <c r="N450" i="1"/>
  <c r="M450" i="1"/>
  <c r="L450" i="1"/>
  <c r="N449" i="1"/>
  <c r="M449" i="1"/>
  <c r="L449" i="1"/>
  <c r="N448" i="1"/>
  <c r="M448" i="1"/>
  <c r="L448" i="1"/>
  <c r="N447" i="1"/>
  <c r="M447" i="1"/>
  <c r="L447" i="1"/>
  <c r="N446" i="1"/>
  <c r="M446" i="1"/>
  <c r="L446" i="1"/>
  <c r="N445" i="1"/>
  <c r="M445" i="1"/>
  <c r="L445" i="1"/>
  <c r="N444" i="1"/>
  <c r="M444" i="1"/>
  <c r="L444" i="1"/>
  <c r="N443" i="1"/>
  <c r="M443" i="1"/>
  <c r="L443" i="1"/>
  <c r="N442" i="1"/>
  <c r="M442" i="1"/>
  <c r="L442" i="1"/>
  <c r="N441" i="1"/>
  <c r="M441" i="1"/>
  <c r="L441" i="1"/>
  <c r="N440" i="1"/>
  <c r="M440" i="1"/>
  <c r="L440" i="1"/>
  <c r="N439" i="1"/>
  <c r="M439" i="1"/>
  <c r="L439" i="1"/>
  <c r="N438" i="1"/>
  <c r="M438" i="1"/>
  <c r="L438" i="1"/>
  <c r="N437" i="1"/>
  <c r="M437" i="1"/>
  <c r="L437" i="1"/>
  <c r="N436" i="1"/>
  <c r="M436" i="1"/>
  <c r="L436" i="1"/>
  <c r="N435" i="1"/>
  <c r="M435" i="1"/>
  <c r="L435" i="1"/>
  <c r="N434" i="1"/>
  <c r="M434" i="1"/>
  <c r="L434" i="1"/>
  <c r="N433" i="1"/>
  <c r="M433" i="1"/>
  <c r="L433" i="1"/>
  <c r="N432" i="1"/>
  <c r="M432" i="1"/>
  <c r="L432" i="1"/>
  <c r="N431" i="1"/>
  <c r="M431" i="1"/>
  <c r="L431" i="1"/>
  <c r="N430" i="1"/>
  <c r="M430" i="1"/>
  <c r="L430" i="1"/>
  <c r="N429" i="1"/>
  <c r="M429" i="1"/>
  <c r="L429" i="1"/>
  <c r="N428" i="1"/>
  <c r="M428" i="1"/>
  <c r="L428" i="1"/>
  <c r="N427" i="1"/>
  <c r="M427" i="1"/>
  <c r="L427" i="1"/>
  <c r="N426" i="1"/>
  <c r="M426" i="1"/>
  <c r="L426" i="1"/>
  <c r="N425" i="1"/>
  <c r="M425" i="1"/>
  <c r="L425" i="1"/>
  <c r="N424" i="1"/>
  <c r="M424" i="1"/>
  <c r="L424" i="1"/>
  <c r="N423" i="1"/>
  <c r="M423" i="1"/>
  <c r="L423" i="1"/>
  <c r="N422" i="1"/>
  <c r="M422" i="1"/>
  <c r="L422" i="1"/>
  <c r="N421" i="1"/>
  <c r="M421" i="1"/>
  <c r="L421" i="1"/>
  <c r="N420" i="1"/>
  <c r="M420" i="1"/>
  <c r="L420" i="1"/>
  <c r="N419" i="1"/>
  <c r="M419" i="1"/>
  <c r="L419" i="1"/>
  <c r="N418" i="1"/>
  <c r="M418" i="1"/>
  <c r="L418" i="1"/>
  <c r="N417" i="1"/>
  <c r="M417" i="1"/>
  <c r="L417" i="1"/>
  <c r="N416" i="1"/>
  <c r="M416" i="1"/>
  <c r="L416" i="1"/>
  <c r="N415" i="1"/>
  <c r="M415" i="1"/>
  <c r="L415" i="1"/>
  <c r="N414" i="1"/>
  <c r="M414" i="1"/>
  <c r="L414" i="1"/>
  <c r="N413" i="1"/>
  <c r="M413" i="1"/>
  <c r="L413" i="1"/>
  <c r="N412" i="1"/>
  <c r="M412" i="1"/>
  <c r="L412" i="1"/>
  <c r="N411" i="1"/>
  <c r="M411" i="1"/>
  <c r="L411" i="1"/>
  <c r="N410" i="1"/>
  <c r="M410" i="1"/>
  <c r="L410" i="1"/>
  <c r="N409" i="1"/>
  <c r="M409" i="1"/>
  <c r="L409" i="1"/>
  <c r="N408" i="1"/>
  <c r="M408" i="1"/>
  <c r="L408" i="1"/>
  <c r="N407" i="1"/>
  <c r="M407" i="1"/>
  <c r="L407" i="1"/>
  <c r="N406" i="1"/>
  <c r="M406" i="1"/>
  <c r="L406" i="1"/>
  <c r="N405" i="1"/>
  <c r="M405" i="1"/>
  <c r="L405" i="1"/>
  <c r="N404" i="1"/>
  <c r="M404" i="1"/>
  <c r="L404" i="1"/>
  <c r="N403" i="1"/>
  <c r="M403" i="1"/>
  <c r="L403" i="1"/>
  <c r="N402" i="1"/>
  <c r="M402" i="1"/>
  <c r="L402" i="1"/>
  <c r="N401" i="1"/>
  <c r="M401" i="1"/>
  <c r="L401" i="1"/>
  <c r="N400" i="1"/>
  <c r="M400" i="1"/>
  <c r="L400" i="1"/>
  <c r="N399" i="1"/>
  <c r="M399" i="1"/>
  <c r="L399" i="1"/>
  <c r="N398" i="1"/>
  <c r="M398" i="1"/>
  <c r="L398" i="1"/>
  <c r="N397" i="1"/>
  <c r="M397" i="1"/>
  <c r="L397" i="1"/>
  <c r="N396" i="1"/>
  <c r="M396" i="1"/>
  <c r="L396" i="1"/>
  <c r="N395" i="1"/>
  <c r="M395" i="1"/>
  <c r="L395" i="1"/>
  <c r="N394" i="1"/>
  <c r="M394" i="1"/>
  <c r="L394" i="1"/>
  <c r="N393" i="1"/>
  <c r="M393" i="1"/>
  <c r="L393" i="1"/>
  <c r="N392" i="1"/>
  <c r="M392" i="1"/>
  <c r="L392" i="1"/>
  <c r="N391" i="1"/>
  <c r="M391" i="1"/>
  <c r="L391" i="1"/>
  <c r="N390" i="1"/>
  <c r="M390" i="1"/>
  <c r="L390" i="1"/>
  <c r="N389" i="1"/>
  <c r="M389" i="1"/>
  <c r="L389" i="1"/>
  <c r="N388" i="1"/>
  <c r="M388" i="1"/>
  <c r="L388" i="1"/>
  <c r="N387" i="1"/>
  <c r="M387" i="1"/>
  <c r="L387" i="1"/>
  <c r="N386" i="1"/>
  <c r="M386" i="1"/>
  <c r="L386" i="1"/>
  <c r="N385" i="1"/>
  <c r="M385" i="1"/>
  <c r="L385" i="1"/>
  <c r="N384" i="1"/>
  <c r="M384" i="1"/>
  <c r="L384" i="1"/>
  <c r="N383" i="1"/>
  <c r="M383" i="1"/>
  <c r="L383" i="1"/>
  <c r="N382" i="1"/>
  <c r="M382" i="1"/>
  <c r="L382" i="1"/>
  <c r="N381" i="1"/>
  <c r="M381" i="1"/>
  <c r="L381" i="1"/>
  <c r="N380" i="1"/>
  <c r="M380" i="1"/>
  <c r="L380" i="1"/>
  <c r="N379" i="1"/>
  <c r="M379" i="1"/>
  <c r="L379" i="1"/>
  <c r="N378" i="1"/>
  <c r="M378" i="1"/>
  <c r="L378" i="1"/>
  <c r="N377" i="1"/>
  <c r="M377" i="1"/>
  <c r="L377" i="1"/>
  <c r="N376" i="1"/>
  <c r="M376" i="1"/>
  <c r="L376" i="1"/>
  <c r="N375" i="1"/>
  <c r="M375" i="1"/>
  <c r="L375" i="1"/>
  <c r="N374" i="1"/>
  <c r="M374" i="1"/>
  <c r="L374" i="1"/>
  <c r="N373" i="1"/>
  <c r="M373" i="1"/>
  <c r="L373" i="1"/>
  <c r="N372" i="1"/>
  <c r="M372" i="1"/>
  <c r="L372" i="1"/>
  <c r="N371" i="1"/>
  <c r="M371" i="1"/>
  <c r="L371" i="1"/>
  <c r="N370" i="1"/>
  <c r="M370" i="1"/>
  <c r="L370" i="1"/>
  <c r="N369" i="1"/>
  <c r="M369" i="1"/>
  <c r="L369" i="1"/>
  <c r="N368" i="1"/>
  <c r="M368" i="1"/>
  <c r="L368" i="1"/>
  <c r="N367" i="1"/>
  <c r="M367" i="1"/>
  <c r="L367" i="1"/>
  <c r="N366" i="1"/>
  <c r="M366" i="1"/>
  <c r="L366" i="1"/>
  <c r="N365" i="1"/>
  <c r="M365" i="1"/>
  <c r="L365" i="1"/>
  <c r="N364" i="1"/>
  <c r="M364" i="1"/>
  <c r="L364" i="1"/>
  <c r="N363" i="1"/>
  <c r="M363" i="1"/>
  <c r="L363" i="1"/>
  <c r="N362" i="1"/>
  <c r="M362" i="1"/>
  <c r="L362" i="1"/>
  <c r="N361" i="1"/>
  <c r="M361" i="1"/>
  <c r="L361" i="1"/>
  <c r="N360" i="1"/>
  <c r="M360" i="1"/>
  <c r="L360" i="1"/>
  <c r="N359" i="1"/>
  <c r="M359" i="1"/>
  <c r="L359" i="1"/>
  <c r="N358" i="1"/>
  <c r="M358" i="1"/>
  <c r="L358" i="1"/>
  <c r="N357" i="1"/>
  <c r="M357" i="1"/>
  <c r="L357" i="1"/>
  <c r="N356" i="1"/>
  <c r="M356" i="1"/>
  <c r="L356" i="1"/>
  <c r="N355" i="1"/>
  <c r="M355" i="1"/>
  <c r="L355" i="1"/>
  <c r="N354" i="1"/>
  <c r="M354" i="1"/>
  <c r="L354" i="1"/>
  <c r="N353" i="1"/>
  <c r="M353" i="1"/>
  <c r="L353" i="1"/>
  <c r="N352" i="1"/>
  <c r="M352" i="1"/>
  <c r="L352" i="1"/>
  <c r="N351" i="1"/>
  <c r="M351" i="1"/>
  <c r="L351" i="1"/>
  <c r="N350" i="1"/>
  <c r="M350" i="1"/>
  <c r="L350" i="1"/>
  <c r="N349" i="1"/>
  <c r="M349" i="1"/>
  <c r="L349" i="1"/>
  <c r="N348" i="1"/>
  <c r="M348" i="1"/>
  <c r="L348" i="1"/>
  <c r="N347" i="1"/>
  <c r="M347" i="1"/>
  <c r="L347" i="1"/>
  <c r="N346" i="1"/>
  <c r="M346" i="1"/>
  <c r="L346" i="1"/>
  <c r="N345" i="1"/>
  <c r="M345" i="1"/>
  <c r="L345" i="1"/>
  <c r="N344" i="1"/>
  <c r="M344" i="1"/>
  <c r="L344" i="1"/>
  <c r="N343" i="1"/>
  <c r="M343" i="1"/>
  <c r="L343" i="1"/>
  <c r="N342" i="1"/>
  <c r="M342" i="1"/>
  <c r="L342" i="1"/>
  <c r="N341" i="1"/>
  <c r="M341" i="1"/>
  <c r="L341" i="1"/>
  <c r="N340" i="1"/>
  <c r="M340" i="1"/>
  <c r="L340" i="1"/>
  <c r="N339" i="1"/>
  <c r="M339" i="1"/>
  <c r="L339" i="1"/>
  <c r="N338" i="1"/>
  <c r="M338" i="1"/>
  <c r="L338" i="1"/>
  <c r="N337" i="1"/>
  <c r="M337" i="1"/>
  <c r="L337" i="1"/>
  <c r="N336" i="1"/>
  <c r="M336" i="1"/>
  <c r="L336" i="1"/>
  <c r="N335" i="1"/>
  <c r="M335" i="1"/>
  <c r="L335" i="1"/>
  <c r="N334" i="1"/>
  <c r="M334" i="1"/>
  <c r="L334" i="1"/>
  <c r="N333" i="1"/>
  <c r="M333" i="1"/>
  <c r="L333" i="1"/>
  <c r="N332" i="1"/>
  <c r="M332" i="1"/>
  <c r="L332" i="1"/>
  <c r="N331" i="1"/>
  <c r="M331" i="1"/>
  <c r="L331" i="1"/>
  <c r="N330" i="1"/>
  <c r="M330" i="1"/>
  <c r="L330" i="1"/>
  <c r="N329" i="1"/>
  <c r="M329" i="1"/>
  <c r="L329" i="1"/>
  <c r="N328" i="1"/>
  <c r="M328" i="1"/>
  <c r="L328" i="1"/>
  <c r="N327" i="1"/>
  <c r="M327" i="1"/>
  <c r="L327" i="1"/>
  <c r="N326" i="1"/>
  <c r="M326" i="1"/>
  <c r="L326" i="1"/>
  <c r="N325" i="1"/>
  <c r="M325" i="1"/>
  <c r="L325" i="1"/>
  <c r="N324" i="1"/>
  <c r="M324" i="1"/>
  <c r="L324" i="1"/>
  <c r="N323" i="1"/>
  <c r="M323" i="1"/>
  <c r="L323" i="1"/>
  <c r="N322" i="1"/>
  <c r="M322" i="1"/>
  <c r="L322" i="1"/>
  <c r="N321" i="1"/>
  <c r="M321" i="1"/>
  <c r="L321" i="1"/>
  <c r="N320" i="1"/>
  <c r="M320" i="1"/>
  <c r="L320" i="1"/>
  <c r="N319" i="1"/>
  <c r="M319" i="1"/>
  <c r="L319" i="1"/>
  <c r="N318" i="1"/>
  <c r="M318" i="1"/>
  <c r="L318" i="1"/>
  <c r="N317" i="1"/>
  <c r="M317" i="1"/>
  <c r="L317" i="1"/>
  <c r="N316" i="1"/>
  <c r="M316" i="1"/>
  <c r="L316" i="1"/>
  <c r="N315" i="1"/>
  <c r="M315" i="1"/>
  <c r="L315" i="1"/>
  <c r="N314" i="1"/>
  <c r="M314" i="1"/>
  <c r="L314" i="1"/>
  <c r="N313" i="1"/>
  <c r="M313" i="1"/>
  <c r="L313" i="1"/>
  <c r="N312" i="1"/>
  <c r="M312" i="1"/>
  <c r="L312" i="1"/>
  <c r="N311" i="1"/>
  <c r="M311" i="1"/>
  <c r="L311" i="1"/>
  <c r="N310" i="1"/>
  <c r="M310" i="1"/>
  <c r="L310" i="1"/>
  <c r="N309" i="1"/>
  <c r="M309" i="1"/>
  <c r="L309" i="1"/>
  <c r="N308" i="1"/>
  <c r="M308" i="1"/>
  <c r="L308" i="1"/>
  <c r="N307" i="1"/>
  <c r="M307" i="1"/>
  <c r="L307" i="1"/>
  <c r="N306" i="1"/>
  <c r="M306" i="1"/>
  <c r="L306" i="1"/>
  <c r="N305" i="1"/>
  <c r="M305" i="1"/>
  <c r="L305" i="1"/>
  <c r="N304" i="1"/>
  <c r="M304" i="1"/>
  <c r="L304" i="1"/>
  <c r="N303" i="1"/>
  <c r="M303" i="1"/>
  <c r="L303" i="1"/>
  <c r="N302" i="1"/>
  <c r="M302" i="1"/>
  <c r="L302" i="1"/>
  <c r="N301" i="1"/>
  <c r="M301" i="1"/>
  <c r="L301" i="1"/>
  <c r="N300" i="1"/>
  <c r="M300" i="1"/>
  <c r="L300" i="1"/>
  <c r="N299" i="1"/>
  <c r="M299" i="1"/>
  <c r="L299" i="1"/>
  <c r="N298" i="1"/>
  <c r="M298" i="1"/>
  <c r="L298" i="1"/>
  <c r="N297" i="1"/>
  <c r="M297" i="1"/>
  <c r="L297" i="1"/>
  <c r="N296" i="1"/>
  <c r="M296" i="1"/>
  <c r="L296" i="1"/>
  <c r="N295" i="1"/>
  <c r="M295" i="1"/>
  <c r="L295" i="1"/>
  <c r="N294" i="1"/>
  <c r="M294" i="1"/>
  <c r="L294" i="1"/>
  <c r="N293" i="1"/>
  <c r="M293" i="1"/>
  <c r="L293" i="1"/>
  <c r="N292" i="1"/>
  <c r="M292" i="1"/>
  <c r="L292" i="1"/>
  <c r="N291" i="1"/>
  <c r="M291" i="1"/>
  <c r="L291" i="1"/>
  <c r="N290" i="1"/>
  <c r="M290" i="1"/>
  <c r="L290" i="1"/>
  <c r="N289" i="1"/>
  <c r="M289" i="1"/>
  <c r="L289" i="1"/>
  <c r="N288" i="1"/>
  <c r="M288" i="1"/>
  <c r="L288" i="1"/>
  <c r="N287" i="1"/>
  <c r="M287" i="1"/>
  <c r="L287" i="1"/>
  <c r="N286" i="1"/>
  <c r="M286" i="1"/>
  <c r="L286" i="1"/>
  <c r="N285" i="1"/>
  <c r="M285" i="1"/>
  <c r="L285" i="1"/>
  <c r="N284" i="1"/>
  <c r="M284" i="1"/>
  <c r="L284" i="1"/>
  <c r="N283" i="1"/>
  <c r="M283" i="1"/>
  <c r="L283" i="1"/>
  <c r="N282" i="1"/>
  <c r="M282" i="1"/>
  <c r="L282" i="1"/>
  <c r="N281" i="1"/>
  <c r="M281" i="1"/>
  <c r="L281" i="1"/>
  <c r="N280" i="1"/>
  <c r="M280" i="1"/>
  <c r="L280" i="1"/>
  <c r="N279" i="1"/>
  <c r="M279" i="1"/>
  <c r="L279" i="1"/>
  <c r="N278" i="1"/>
  <c r="M278" i="1"/>
  <c r="L278" i="1"/>
  <c r="N277" i="1"/>
  <c r="M277" i="1"/>
  <c r="L277" i="1"/>
  <c r="N276" i="1"/>
  <c r="M276" i="1"/>
  <c r="L276" i="1"/>
  <c r="N275" i="1"/>
  <c r="M275" i="1"/>
  <c r="L275" i="1"/>
  <c r="N274" i="1"/>
  <c r="M274" i="1"/>
  <c r="L274" i="1"/>
  <c r="N273" i="1"/>
  <c r="M273" i="1"/>
  <c r="L273" i="1"/>
  <c r="N272" i="1"/>
  <c r="M272" i="1"/>
  <c r="L272" i="1"/>
  <c r="N271" i="1"/>
  <c r="M271" i="1"/>
  <c r="L271" i="1"/>
  <c r="N270" i="1"/>
  <c r="M270" i="1"/>
  <c r="L270" i="1"/>
  <c r="N269" i="1"/>
  <c r="M269" i="1"/>
  <c r="L269" i="1"/>
  <c r="N268" i="1"/>
  <c r="M268" i="1"/>
  <c r="L268" i="1"/>
  <c r="N267" i="1"/>
  <c r="M267" i="1"/>
  <c r="L267" i="1"/>
  <c r="N266" i="1"/>
  <c r="M266" i="1"/>
  <c r="L266" i="1"/>
  <c r="N265" i="1"/>
  <c r="M265" i="1"/>
  <c r="L265" i="1"/>
  <c r="N264" i="1"/>
  <c r="M264" i="1"/>
  <c r="L264" i="1"/>
  <c r="N263" i="1"/>
  <c r="M263" i="1"/>
  <c r="L263" i="1"/>
  <c r="N262" i="1"/>
  <c r="M262" i="1"/>
  <c r="L262" i="1"/>
  <c r="N261" i="1"/>
  <c r="M261" i="1"/>
  <c r="L261" i="1"/>
  <c r="N260" i="1"/>
  <c r="M260" i="1"/>
  <c r="L260" i="1"/>
  <c r="N259" i="1"/>
  <c r="M259" i="1"/>
  <c r="L259" i="1"/>
  <c r="N258" i="1"/>
  <c r="M258" i="1"/>
  <c r="L258" i="1"/>
  <c r="N257" i="1"/>
  <c r="M257" i="1"/>
  <c r="L257" i="1"/>
  <c r="N256" i="1"/>
  <c r="M256" i="1"/>
  <c r="L256" i="1"/>
  <c r="N255" i="1"/>
  <c r="M255" i="1"/>
  <c r="L255" i="1"/>
  <c r="N254" i="1"/>
  <c r="M254" i="1"/>
  <c r="L254" i="1"/>
  <c r="N253" i="1"/>
  <c r="M253" i="1"/>
  <c r="L253" i="1"/>
  <c r="N252" i="1"/>
  <c r="M252" i="1"/>
  <c r="L252" i="1"/>
  <c r="N251" i="1"/>
  <c r="M251" i="1"/>
  <c r="L251" i="1"/>
  <c r="N250" i="1"/>
  <c r="M250" i="1"/>
  <c r="L250" i="1"/>
  <c r="N249" i="1"/>
  <c r="M249" i="1"/>
  <c r="L249" i="1"/>
  <c r="N248" i="1"/>
  <c r="M248" i="1"/>
  <c r="L248" i="1"/>
  <c r="N247" i="1"/>
  <c r="M247" i="1"/>
  <c r="L247" i="1"/>
  <c r="N246" i="1"/>
  <c r="M246" i="1"/>
  <c r="L246" i="1"/>
  <c r="N245" i="1"/>
  <c r="M245" i="1"/>
  <c r="L245" i="1"/>
  <c r="N244" i="1"/>
  <c r="M244" i="1"/>
  <c r="L244" i="1"/>
  <c r="N243" i="1"/>
  <c r="M243" i="1"/>
  <c r="L243" i="1"/>
  <c r="N242" i="1"/>
  <c r="M242" i="1"/>
  <c r="L242" i="1"/>
  <c r="N241" i="1"/>
  <c r="M241" i="1"/>
  <c r="L241" i="1"/>
  <c r="N240" i="1"/>
  <c r="M240" i="1"/>
  <c r="L240" i="1"/>
  <c r="N239" i="1"/>
  <c r="M239" i="1"/>
  <c r="L239" i="1"/>
  <c r="N238" i="1"/>
  <c r="M238" i="1"/>
  <c r="L238" i="1"/>
  <c r="N237" i="1"/>
  <c r="M237" i="1"/>
  <c r="L237" i="1"/>
  <c r="N236" i="1"/>
  <c r="M236" i="1"/>
  <c r="L236" i="1"/>
  <c r="N235" i="1"/>
  <c r="M235" i="1"/>
  <c r="L235" i="1"/>
  <c r="N234" i="1"/>
  <c r="M234" i="1"/>
  <c r="L234" i="1"/>
  <c r="N233" i="1"/>
  <c r="M233" i="1"/>
  <c r="L233" i="1"/>
  <c r="N232" i="1"/>
  <c r="M232" i="1"/>
  <c r="L232" i="1"/>
  <c r="N231" i="1"/>
  <c r="M231" i="1"/>
  <c r="L231" i="1"/>
  <c r="N230" i="1"/>
  <c r="M230" i="1"/>
  <c r="L230" i="1"/>
  <c r="N229" i="1"/>
  <c r="M229" i="1"/>
  <c r="L229" i="1"/>
  <c r="N228" i="1"/>
  <c r="M228" i="1"/>
  <c r="L228" i="1"/>
  <c r="N227" i="1"/>
  <c r="M227" i="1"/>
  <c r="L227" i="1"/>
  <c r="N226" i="1"/>
  <c r="M226" i="1"/>
  <c r="L226" i="1"/>
  <c r="N225" i="1"/>
  <c r="M225" i="1"/>
  <c r="L225" i="1"/>
  <c r="N224" i="1"/>
  <c r="M224" i="1"/>
  <c r="L224" i="1"/>
  <c r="N223" i="1"/>
  <c r="M223" i="1"/>
  <c r="L223" i="1"/>
  <c r="N222" i="1"/>
  <c r="M222" i="1"/>
  <c r="L222" i="1"/>
  <c r="N221" i="1"/>
  <c r="M221" i="1"/>
  <c r="L221" i="1"/>
  <c r="N220" i="1"/>
  <c r="M220" i="1"/>
  <c r="L220" i="1"/>
  <c r="N219" i="1"/>
  <c r="M219" i="1"/>
  <c r="L219" i="1"/>
  <c r="N218" i="1"/>
  <c r="M218" i="1"/>
  <c r="L218" i="1"/>
  <c r="N217" i="1"/>
  <c r="M217" i="1"/>
  <c r="L217" i="1"/>
  <c r="N216" i="1"/>
  <c r="M216" i="1"/>
  <c r="L216" i="1"/>
  <c r="N215" i="1"/>
  <c r="M215" i="1"/>
  <c r="L215" i="1"/>
  <c r="N214" i="1"/>
  <c r="M214" i="1"/>
  <c r="L214" i="1"/>
  <c r="N213" i="1"/>
  <c r="M213" i="1"/>
  <c r="L213" i="1"/>
  <c r="N212" i="1"/>
  <c r="M212" i="1"/>
  <c r="L212" i="1"/>
  <c r="N211" i="1"/>
  <c r="M211" i="1"/>
  <c r="L211" i="1"/>
  <c r="N210" i="1"/>
  <c r="M210" i="1"/>
  <c r="L210" i="1"/>
  <c r="N209" i="1"/>
  <c r="M209" i="1"/>
  <c r="L209" i="1"/>
  <c r="N208" i="1"/>
  <c r="M208" i="1"/>
  <c r="L208" i="1"/>
  <c r="N207" i="1"/>
  <c r="M207" i="1"/>
  <c r="L207" i="1"/>
  <c r="N206" i="1"/>
  <c r="M206" i="1"/>
  <c r="L206" i="1"/>
  <c r="N205" i="1"/>
  <c r="M205" i="1"/>
  <c r="L205" i="1"/>
  <c r="N204" i="1"/>
  <c r="M204" i="1"/>
  <c r="L204" i="1"/>
  <c r="N203" i="1"/>
  <c r="M203" i="1"/>
  <c r="L203" i="1"/>
  <c r="N202" i="1"/>
  <c r="M202" i="1"/>
  <c r="L202" i="1"/>
  <c r="N201" i="1"/>
  <c r="M201" i="1"/>
  <c r="L201" i="1"/>
  <c r="N200" i="1"/>
  <c r="M200" i="1"/>
  <c r="L200" i="1"/>
  <c r="N199" i="1"/>
  <c r="M199" i="1"/>
  <c r="L199" i="1"/>
  <c r="N198" i="1"/>
  <c r="M198" i="1"/>
  <c r="L198" i="1"/>
  <c r="N197" i="1"/>
  <c r="M197" i="1"/>
  <c r="L197" i="1"/>
  <c r="N196" i="1"/>
  <c r="M196" i="1"/>
  <c r="L196" i="1"/>
  <c r="N195" i="1"/>
  <c r="M195" i="1"/>
  <c r="L195" i="1"/>
  <c r="N194" i="1"/>
  <c r="M194" i="1"/>
  <c r="L194" i="1"/>
  <c r="N193" i="1"/>
  <c r="M193" i="1"/>
  <c r="L193" i="1"/>
  <c r="N192" i="1"/>
  <c r="M192" i="1"/>
  <c r="L192" i="1"/>
  <c r="N191" i="1"/>
  <c r="M191" i="1"/>
  <c r="L191" i="1"/>
  <c r="N190" i="1"/>
  <c r="M190" i="1"/>
  <c r="L190" i="1"/>
  <c r="N189" i="1"/>
  <c r="M189" i="1"/>
  <c r="L189" i="1"/>
  <c r="N188" i="1"/>
  <c r="M188" i="1"/>
  <c r="L188" i="1"/>
  <c r="N187" i="1"/>
  <c r="M187" i="1"/>
  <c r="L187" i="1"/>
  <c r="N186" i="1"/>
  <c r="M186" i="1"/>
  <c r="L186" i="1"/>
  <c r="N185" i="1"/>
  <c r="M185" i="1"/>
  <c r="L185" i="1"/>
  <c r="N184" i="1"/>
  <c r="M184" i="1"/>
  <c r="L184" i="1"/>
  <c r="N183" i="1"/>
  <c r="M183" i="1"/>
  <c r="L183" i="1"/>
  <c r="N182" i="1"/>
  <c r="M182" i="1"/>
  <c r="L182" i="1"/>
  <c r="N181" i="1"/>
  <c r="M181" i="1"/>
  <c r="L181" i="1"/>
  <c r="N180" i="1"/>
  <c r="M180" i="1"/>
  <c r="L180" i="1"/>
  <c r="N179" i="1"/>
  <c r="M179" i="1"/>
  <c r="L179" i="1"/>
  <c r="N178" i="1"/>
  <c r="M178" i="1"/>
  <c r="L178" i="1"/>
  <c r="N177" i="1"/>
  <c r="M177" i="1"/>
  <c r="L177" i="1"/>
  <c r="N176" i="1"/>
  <c r="M176" i="1"/>
  <c r="L176" i="1"/>
  <c r="N175" i="1"/>
  <c r="M175" i="1"/>
  <c r="L175" i="1"/>
  <c r="N174" i="1"/>
  <c r="M174" i="1"/>
  <c r="L174" i="1"/>
  <c r="N173" i="1"/>
  <c r="M173" i="1"/>
  <c r="L173" i="1"/>
  <c r="N172" i="1"/>
  <c r="M172" i="1"/>
  <c r="L172" i="1"/>
  <c r="N171" i="1"/>
  <c r="M171" i="1"/>
  <c r="L171" i="1"/>
  <c r="N170" i="1"/>
  <c r="M170" i="1"/>
  <c r="L170" i="1"/>
  <c r="N169" i="1"/>
  <c r="M169" i="1"/>
  <c r="L169" i="1"/>
  <c r="N168" i="1"/>
  <c r="M168" i="1"/>
  <c r="L168" i="1"/>
  <c r="N167" i="1"/>
  <c r="M167" i="1"/>
  <c r="L167" i="1"/>
  <c r="N166" i="1"/>
  <c r="M166" i="1"/>
  <c r="L166" i="1"/>
  <c r="N165" i="1"/>
  <c r="M165" i="1"/>
  <c r="L165" i="1"/>
  <c r="N164" i="1"/>
  <c r="M164" i="1"/>
  <c r="L164" i="1"/>
  <c r="N163" i="1"/>
  <c r="M163" i="1"/>
  <c r="L163" i="1"/>
  <c r="N162" i="1"/>
  <c r="M162" i="1"/>
  <c r="L162" i="1"/>
  <c r="N161" i="1"/>
  <c r="M161" i="1"/>
  <c r="L161" i="1"/>
  <c r="N160" i="1"/>
  <c r="M160" i="1"/>
  <c r="L160" i="1"/>
  <c r="N159" i="1"/>
  <c r="M159" i="1"/>
  <c r="L159" i="1"/>
  <c r="N158" i="1"/>
  <c r="M158" i="1"/>
  <c r="L158" i="1"/>
  <c r="N157" i="1"/>
  <c r="M157" i="1"/>
  <c r="L157" i="1"/>
  <c r="N156" i="1"/>
  <c r="M156" i="1"/>
  <c r="L156" i="1"/>
  <c r="N155" i="1"/>
  <c r="M155" i="1"/>
  <c r="L155" i="1"/>
  <c r="N154" i="1"/>
  <c r="M154" i="1"/>
  <c r="L154" i="1"/>
  <c r="N153" i="1"/>
  <c r="M153" i="1"/>
  <c r="L153" i="1"/>
  <c r="N152" i="1"/>
  <c r="M152" i="1"/>
  <c r="L152" i="1"/>
  <c r="N151" i="1"/>
  <c r="M151" i="1"/>
  <c r="L151" i="1"/>
  <c r="N150" i="1"/>
  <c r="M150" i="1"/>
  <c r="L150" i="1"/>
  <c r="N149" i="1"/>
  <c r="M149" i="1"/>
  <c r="L149" i="1"/>
  <c r="N148" i="1"/>
  <c r="M148" i="1"/>
  <c r="L148" i="1"/>
  <c r="N147" i="1"/>
  <c r="M147" i="1"/>
  <c r="L147" i="1"/>
  <c r="N146" i="1"/>
  <c r="M146" i="1"/>
  <c r="L146" i="1"/>
  <c r="N145" i="1"/>
  <c r="M145" i="1"/>
  <c r="L145" i="1"/>
  <c r="N144" i="1"/>
  <c r="M144" i="1"/>
  <c r="L144" i="1"/>
  <c r="N143" i="1"/>
  <c r="M143" i="1"/>
  <c r="L143" i="1"/>
  <c r="N142" i="1"/>
  <c r="M142" i="1"/>
  <c r="L142" i="1"/>
  <c r="N141" i="1"/>
  <c r="M141" i="1"/>
  <c r="L141" i="1"/>
  <c r="N140" i="1"/>
  <c r="M140" i="1"/>
  <c r="L140" i="1"/>
  <c r="N139" i="1"/>
  <c r="M139" i="1"/>
  <c r="L139" i="1"/>
  <c r="N138" i="1"/>
  <c r="M138" i="1"/>
  <c r="L138" i="1"/>
  <c r="N137" i="1"/>
  <c r="M137" i="1"/>
  <c r="L137" i="1"/>
  <c r="N136" i="1"/>
  <c r="M136" i="1"/>
  <c r="L136" i="1"/>
  <c r="N135" i="1"/>
  <c r="M135" i="1"/>
  <c r="L135" i="1"/>
  <c r="N134" i="1"/>
  <c r="M134" i="1"/>
  <c r="L134" i="1"/>
  <c r="N133" i="1"/>
  <c r="M133" i="1"/>
  <c r="L133" i="1"/>
  <c r="N132" i="1"/>
  <c r="M132" i="1"/>
  <c r="L132" i="1"/>
  <c r="N131" i="1"/>
  <c r="M131" i="1"/>
  <c r="L131" i="1"/>
  <c r="N130" i="1"/>
  <c r="M130" i="1"/>
  <c r="L130" i="1"/>
  <c r="N129" i="1"/>
  <c r="M129" i="1"/>
  <c r="L129" i="1"/>
  <c r="N128" i="1"/>
  <c r="M128" i="1"/>
  <c r="L128" i="1"/>
  <c r="N127" i="1"/>
  <c r="M127" i="1"/>
  <c r="L127" i="1"/>
  <c r="N126" i="1"/>
  <c r="M126" i="1"/>
  <c r="L126" i="1"/>
  <c r="N125" i="1"/>
  <c r="M125" i="1"/>
  <c r="L125" i="1"/>
  <c r="N124" i="1"/>
  <c r="M124" i="1"/>
  <c r="L124" i="1"/>
  <c r="N123" i="1"/>
  <c r="M123" i="1"/>
  <c r="L123" i="1"/>
  <c r="N122" i="1"/>
  <c r="M122" i="1"/>
  <c r="L122" i="1"/>
  <c r="N121" i="1"/>
  <c r="M121" i="1"/>
  <c r="L121" i="1"/>
  <c r="N120" i="1"/>
  <c r="M120" i="1"/>
  <c r="L120" i="1"/>
  <c r="N119" i="1"/>
  <c r="M119" i="1"/>
  <c r="L119" i="1"/>
  <c r="N118" i="1"/>
  <c r="M118" i="1"/>
  <c r="L118" i="1"/>
  <c r="N117" i="1"/>
  <c r="M117" i="1"/>
  <c r="L117" i="1"/>
  <c r="N116" i="1"/>
  <c r="M116" i="1"/>
  <c r="L116" i="1"/>
  <c r="N115" i="1"/>
  <c r="M115" i="1"/>
  <c r="L115" i="1"/>
  <c r="N114" i="1"/>
  <c r="M114" i="1"/>
  <c r="L114" i="1"/>
  <c r="N113" i="1"/>
  <c r="M113" i="1"/>
  <c r="L113" i="1"/>
  <c r="N112" i="1"/>
  <c r="M112" i="1"/>
  <c r="L112" i="1"/>
  <c r="N111" i="1"/>
  <c r="M111" i="1"/>
  <c r="L111" i="1"/>
  <c r="N110" i="1"/>
  <c r="M110" i="1"/>
  <c r="L110" i="1"/>
  <c r="N109" i="1"/>
  <c r="M109" i="1"/>
  <c r="L109" i="1"/>
  <c r="N108" i="1"/>
  <c r="M108" i="1"/>
  <c r="L108" i="1"/>
  <c r="N107" i="1"/>
  <c r="M107" i="1"/>
  <c r="L107" i="1"/>
  <c r="N106" i="1"/>
  <c r="M106" i="1"/>
  <c r="L106" i="1"/>
  <c r="N105" i="1"/>
  <c r="M105" i="1"/>
  <c r="L105" i="1"/>
  <c r="N104" i="1"/>
  <c r="M104" i="1"/>
  <c r="L104" i="1"/>
  <c r="N103" i="1"/>
  <c r="M103" i="1"/>
  <c r="L103" i="1"/>
  <c r="N102" i="1"/>
  <c r="M102" i="1"/>
  <c r="L102" i="1"/>
  <c r="N101" i="1"/>
  <c r="M101" i="1"/>
  <c r="L101" i="1"/>
  <c r="N100" i="1"/>
  <c r="M100" i="1"/>
  <c r="L100" i="1"/>
  <c r="N99" i="1"/>
  <c r="M99" i="1"/>
  <c r="L99" i="1"/>
  <c r="N98" i="1"/>
  <c r="M98" i="1"/>
  <c r="L98" i="1"/>
  <c r="N97" i="1"/>
  <c r="M97" i="1"/>
  <c r="L97" i="1"/>
  <c r="N96" i="1"/>
  <c r="M96" i="1"/>
  <c r="L96" i="1"/>
  <c r="N95" i="1"/>
  <c r="M95" i="1"/>
  <c r="L95" i="1"/>
  <c r="N94" i="1"/>
  <c r="M94" i="1"/>
  <c r="L94" i="1"/>
  <c r="N93" i="1"/>
  <c r="M93" i="1"/>
  <c r="L93" i="1"/>
  <c r="N92" i="1"/>
  <c r="M92" i="1"/>
  <c r="L92" i="1"/>
  <c r="N91" i="1"/>
  <c r="M91" i="1"/>
  <c r="L91" i="1"/>
  <c r="N90" i="1"/>
  <c r="M90" i="1"/>
  <c r="L90" i="1"/>
  <c r="N89" i="1"/>
  <c r="M89" i="1"/>
  <c r="L89" i="1"/>
  <c r="N88" i="1"/>
  <c r="M88" i="1"/>
  <c r="L88" i="1"/>
  <c r="N87" i="1"/>
  <c r="M87" i="1"/>
  <c r="L87" i="1"/>
  <c r="N86" i="1"/>
  <c r="M86" i="1"/>
  <c r="L86" i="1"/>
  <c r="N85" i="1"/>
  <c r="M85" i="1"/>
  <c r="L85" i="1"/>
  <c r="N84" i="1"/>
  <c r="M84" i="1"/>
  <c r="L84" i="1"/>
  <c r="N83" i="1"/>
  <c r="M83" i="1"/>
  <c r="L83" i="1"/>
  <c r="N82" i="1"/>
  <c r="M82" i="1"/>
  <c r="L82" i="1"/>
  <c r="N81" i="1"/>
  <c r="M81" i="1"/>
  <c r="L81" i="1"/>
  <c r="N80" i="1"/>
  <c r="M80" i="1"/>
  <c r="L80" i="1"/>
  <c r="N79" i="1"/>
  <c r="M79" i="1"/>
  <c r="L79" i="1"/>
  <c r="N78" i="1"/>
  <c r="M78" i="1"/>
  <c r="L78" i="1"/>
  <c r="N77" i="1"/>
  <c r="M77" i="1"/>
  <c r="L77" i="1"/>
  <c r="N76" i="1"/>
  <c r="M76" i="1"/>
  <c r="L76" i="1"/>
  <c r="N75" i="1"/>
  <c r="M75" i="1"/>
  <c r="L75" i="1"/>
  <c r="N74" i="1"/>
  <c r="M74" i="1"/>
  <c r="L74" i="1"/>
  <c r="N73" i="1"/>
  <c r="M73" i="1"/>
  <c r="L73" i="1"/>
  <c r="N72" i="1"/>
  <c r="M72" i="1"/>
  <c r="L72" i="1"/>
  <c r="N71" i="1"/>
  <c r="M71" i="1"/>
  <c r="L71" i="1"/>
  <c r="N70" i="1"/>
  <c r="M70" i="1"/>
  <c r="L70" i="1"/>
  <c r="N69" i="1"/>
  <c r="M69" i="1"/>
  <c r="L69" i="1"/>
  <c r="N68" i="1"/>
  <c r="M68" i="1"/>
  <c r="L68" i="1"/>
  <c r="N67" i="1"/>
  <c r="M67" i="1"/>
  <c r="L67" i="1"/>
  <c r="N66" i="1"/>
  <c r="M66" i="1"/>
  <c r="L66" i="1"/>
  <c r="N65" i="1"/>
  <c r="M65" i="1"/>
  <c r="L65" i="1"/>
  <c r="N64" i="1"/>
  <c r="M64" i="1"/>
  <c r="L64" i="1"/>
  <c r="N63" i="1"/>
  <c r="M63" i="1"/>
  <c r="L63" i="1"/>
  <c r="N62" i="1"/>
  <c r="M62" i="1"/>
  <c r="L62" i="1"/>
  <c r="N61" i="1"/>
  <c r="M61" i="1"/>
  <c r="L61" i="1"/>
  <c r="N60" i="1"/>
  <c r="M60" i="1"/>
  <c r="L60" i="1"/>
  <c r="N59" i="1"/>
  <c r="M59" i="1"/>
  <c r="L59" i="1"/>
  <c r="N58" i="1"/>
  <c r="M58" i="1"/>
  <c r="L58" i="1"/>
  <c r="N57" i="1"/>
  <c r="M57" i="1"/>
  <c r="L57" i="1"/>
  <c r="N56" i="1"/>
  <c r="M56" i="1"/>
  <c r="L56" i="1"/>
  <c r="N55" i="1"/>
  <c r="M55" i="1"/>
  <c r="L55" i="1"/>
  <c r="N54" i="1"/>
  <c r="M54" i="1"/>
  <c r="L54" i="1"/>
  <c r="N53" i="1"/>
  <c r="M53" i="1"/>
  <c r="L53" i="1"/>
  <c r="N52" i="1"/>
  <c r="M52" i="1"/>
  <c r="L52" i="1"/>
  <c r="N51" i="1"/>
  <c r="M51" i="1"/>
  <c r="L51" i="1"/>
  <c r="N50" i="1"/>
  <c r="M50" i="1"/>
  <c r="L50" i="1"/>
  <c r="N49" i="1"/>
  <c r="M49" i="1"/>
  <c r="L49" i="1"/>
  <c r="N48" i="1"/>
  <c r="M48" i="1"/>
  <c r="L48" i="1"/>
  <c r="N47" i="1"/>
  <c r="M47" i="1"/>
  <c r="L47" i="1"/>
  <c r="N46" i="1"/>
  <c r="M46" i="1"/>
  <c r="L46" i="1"/>
  <c r="N45" i="1"/>
  <c r="M45" i="1"/>
  <c r="L45" i="1"/>
  <c r="N44" i="1"/>
  <c r="M44" i="1"/>
  <c r="L44" i="1"/>
  <c r="N43" i="1"/>
  <c r="M43" i="1"/>
  <c r="L43" i="1"/>
  <c r="N42" i="1"/>
  <c r="M42" i="1"/>
  <c r="L42" i="1"/>
  <c r="N41" i="1"/>
  <c r="M41" i="1"/>
  <c r="L41" i="1"/>
  <c r="N40" i="1"/>
  <c r="M40" i="1"/>
  <c r="L40" i="1"/>
  <c r="N39" i="1"/>
  <c r="M39" i="1"/>
  <c r="L39" i="1"/>
  <c r="N38" i="1"/>
  <c r="M38" i="1"/>
  <c r="L38" i="1"/>
  <c r="N37" i="1"/>
  <c r="M37" i="1"/>
  <c r="L37" i="1"/>
  <c r="N36" i="1"/>
  <c r="M36" i="1"/>
  <c r="L36" i="1"/>
  <c r="N35" i="1"/>
  <c r="M35" i="1"/>
  <c r="L35" i="1"/>
  <c r="N34" i="1"/>
  <c r="M34" i="1"/>
  <c r="L34" i="1"/>
  <c r="N33" i="1"/>
  <c r="M33" i="1"/>
  <c r="L33" i="1"/>
  <c r="N32" i="1"/>
  <c r="M32" i="1"/>
  <c r="L32" i="1"/>
  <c r="N31" i="1"/>
  <c r="M31" i="1"/>
  <c r="L31" i="1"/>
  <c r="N30" i="1"/>
  <c r="M30" i="1"/>
  <c r="L30" i="1"/>
  <c r="N29" i="1"/>
  <c r="M29" i="1"/>
  <c r="L29" i="1"/>
  <c r="N28" i="1"/>
  <c r="M28" i="1"/>
  <c r="L28" i="1"/>
  <c r="N27" i="1"/>
  <c r="M27" i="1"/>
  <c r="L27" i="1"/>
  <c r="N26" i="1"/>
  <c r="M26" i="1"/>
  <c r="L26" i="1"/>
  <c r="N25" i="1"/>
  <c r="M25" i="1"/>
  <c r="L25" i="1"/>
  <c r="N24" i="1"/>
  <c r="M24" i="1"/>
  <c r="L24" i="1"/>
  <c r="N23" i="1"/>
  <c r="M23" i="1"/>
  <c r="L23" i="1"/>
  <c r="N22" i="1"/>
  <c r="M22" i="1"/>
  <c r="L22" i="1"/>
  <c r="N21" i="1"/>
  <c r="M21" i="1"/>
  <c r="L21" i="1"/>
  <c r="N20" i="1"/>
  <c r="M20" i="1"/>
  <c r="L20" i="1"/>
  <c r="N19" i="1"/>
  <c r="M19" i="1"/>
  <c r="L19" i="1"/>
  <c r="N18" i="1"/>
  <c r="M18" i="1"/>
  <c r="L18" i="1"/>
  <c r="N17" i="1"/>
  <c r="M17" i="1"/>
  <c r="L17" i="1"/>
  <c r="N16" i="1"/>
  <c r="M16" i="1"/>
  <c r="L16" i="1"/>
  <c r="N15" i="1"/>
  <c r="M15" i="1"/>
  <c r="L15" i="1"/>
  <c r="N14" i="1"/>
  <c r="M14" i="1"/>
  <c r="L14" i="1"/>
  <c r="N13" i="1"/>
  <c r="M13" i="1"/>
  <c r="L13" i="1"/>
  <c r="N12" i="1"/>
  <c r="M12" i="1"/>
  <c r="L12" i="1"/>
  <c r="N11" i="1"/>
  <c r="M11" i="1"/>
  <c r="L11" i="1"/>
  <c r="N10" i="1"/>
  <c r="M10" i="1"/>
  <c r="L10" i="1"/>
  <c r="N9" i="1"/>
  <c r="M9" i="1"/>
  <c r="L9" i="1"/>
  <c r="N8" i="1"/>
  <c r="M8" i="1"/>
  <c r="L8" i="1"/>
  <c r="N7" i="1"/>
  <c r="M7" i="1"/>
  <c r="L7" i="1"/>
  <c r="B5" i="4"/>
  <c r="L130" i="5" l="1"/>
  <c r="M130" i="5"/>
  <c r="M780" i="1"/>
  <c r="N780" i="1"/>
  <c r="L780" i="1"/>
</calcChain>
</file>

<file path=xl/sharedStrings.xml><?xml version="1.0" encoding="utf-8"?>
<sst xmlns="http://schemas.openxmlformats.org/spreadsheetml/2006/main" count="1962" uniqueCount="922">
  <si>
    <t>Наименование</t>
  </si>
  <si>
    <t>Производитель</t>
  </si>
  <si>
    <t>Цена приходная</t>
  </si>
  <si>
    <t>Кол-во</t>
  </si>
  <si>
    <t>Сумма приходная</t>
  </si>
  <si>
    <t>Сумма продажная</t>
  </si>
  <si>
    <t>Цена продажная</t>
  </si>
  <si>
    <t>Цена со скидкой</t>
  </si>
  <si>
    <t>Сумма со скидкой</t>
  </si>
  <si>
    <t>Срок годности</t>
  </si>
  <si>
    <t>%</t>
  </si>
  <si>
    <t>Цена базовая</t>
  </si>
  <si>
    <t>Сумма продажная НДС</t>
  </si>
  <si>
    <t>4.2, Developer  (build 122-D7)</t>
  </si>
  <si>
    <t>1 МЛ ШПРИЦ ИНСУЛИН HEALTH LINE</t>
  </si>
  <si>
    <t>HEALTH LINE, УЗБЕКИСТАН</t>
  </si>
  <si>
    <t>10 МЛ ШПРИЦ HEALTH</t>
  </si>
  <si>
    <t>АЗИЯ ТРЕЙД, УЗБЕКИСТАН</t>
  </si>
  <si>
    <t>10 МЛ ШПРИЦ WESTCOM</t>
  </si>
  <si>
    <t>CHANGZHOU JINLIYUAN MEDICAL DEVICE, КИТАЙ</t>
  </si>
  <si>
    <t>2 МЛ ШПРИЦ HEALTH</t>
  </si>
  <si>
    <t>2 МЛ ШПРИЦ WESTCOM</t>
  </si>
  <si>
    <t>20 МЛ ШПРИЦ HEALTH LINE</t>
  </si>
  <si>
    <t>5 МЛ ШПРИЦ HEALTH LINE</t>
  </si>
  <si>
    <t>5 МЛ ШПРИЦ WESTCOM</t>
  </si>
  <si>
    <t>АВИСЕР Р-Р ДЛЯ ИНФУЗ 250МЛ №1</t>
  </si>
  <si>
    <t>КАИСЕР ФАРМА</t>
  </si>
  <si>
    <t>АДАПТОЛ КАПС 300МГ №20</t>
  </si>
  <si>
    <t>ОЛАЙН ФАРМ, ЛАТВИЯ</t>
  </si>
  <si>
    <t>АДРЕНАЛИН-ЗДОРОВЬЕ АМП 0,18% 1МЛ №10</t>
  </si>
  <si>
    <t>ЗДОРОВЬЕ, УКРАИНА</t>
  </si>
  <si>
    <t>АЕВИТ КАПС №20</t>
  </si>
  <si>
    <t>МЕЛИГЕН, РОССИЯ</t>
  </si>
  <si>
    <t>АЕВИТ КАПС №30</t>
  </si>
  <si>
    <t>МИНСКИНТЕРКАПС, БЕЛАРУСЬ</t>
  </si>
  <si>
    <t>АЗИТ ТАБ 250МГ №6</t>
  </si>
  <si>
    <t>WELL MED PHARM, УЗБЕКИСТАН</t>
  </si>
  <si>
    <t>АЗИТ ТАБ 500МГ №3</t>
  </si>
  <si>
    <t>АЗИТРАЛ КАПС 250МГ №6</t>
  </si>
  <si>
    <t>ШРЕЯ ЛАЙФ САЕНСИЗ, ИНДИЯ</t>
  </si>
  <si>
    <t>АЗИТРАЛ КАПС 500МГ №3</t>
  </si>
  <si>
    <t>АКСАГИЛ Р/Р ДЛЯ ИНФУЗ. 0.5% 100МЛ №1</t>
  </si>
  <si>
    <t>AXA PARENTERALS, ИНДИЯ</t>
  </si>
  <si>
    <t>АКСАЦИП Р-Р Д/ИНФ 200МГ/МЛ 100МЛ</t>
  </si>
  <si>
    <t>АКТСЕЛ ТАБ 100МГ №4</t>
  </si>
  <si>
    <t>АКТСЕЛ ТАБ 50МГ №4</t>
  </si>
  <si>
    <t>АЛКАЛИН Р-Р ДЛЯ ИНФУЗ. (ТРОМЕТАМОЛ) 250МЛ №1</t>
  </si>
  <si>
    <t>ДЖУРАБЕК, УЗБЕКИСТАН</t>
  </si>
  <si>
    <t>АЛЛОПУРИНОЛ ТАБ 100МГ №50</t>
  </si>
  <si>
    <t>БОРЩАГОВСКИЙ ХФЗ, УКРАИНА</t>
  </si>
  <si>
    <t>АЛЛОХОЛ ПЛЮС ТАБ №10</t>
  </si>
  <si>
    <t>"САЛОМАТЛИК ДИЁР КЕЛАЖАК САРИ" МЧЖ</t>
  </si>
  <si>
    <t>АЛЛОХОЛ ТАБ №50</t>
  </si>
  <si>
    <t>ИРБИТСКИЙ ХФЗ, РОССИЯ</t>
  </si>
  <si>
    <t>АЛМАГЕЛЬ СУСП 170МЛ</t>
  </si>
  <si>
    <t>БАЛКАНФАРМА-ТРОЯН</t>
  </si>
  <si>
    <t>АЛОЭ ЭКСТРАКТ ЖИДКИЙ АМП 1МЛ №10</t>
  </si>
  <si>
    <t>БИОФАРМ, ГРУЗИЯ</t>
  </si>
  <si>
    <t>ЕРЕВАНСКАЯ ХФФ,  АРМЕНИЯ</t>
  </si>
  <si>
    <t>АЛЧЕБА ТАБ 10МГ №30</t>
  </si>
  <si>
    <t>ХЕЛБА ФАРМА, ТУРЦИЯ</t>
  </si>
  <si>
    <t>АЛЬБЕНДЕКС ТАБ 400МГ №1</t>
  </si>
  <si>
    <t>АМБРОКСОЛ АМП 15МГ/2МЛ №5</t>
  </si>
  <si>
    <t>РАДИКС, УЗБЕКИСТАН</t>
  </si>
  <si>
    <t>АМБРОКСОЛ-SD ТАБ 30МГ №20</t>
  </si>
  <si>
    <t>ШАРК ДАРМОН, УЗБЕКИСТАН</t>
  </si>
  <si>
    <t>АМИНОКАПРОНОВАЯ КИСЛОТА Р-Р Д/ИНФ 5% 100МЛ</t>
  </si>
  <si>
    <t>ДЕНТАФИЛ ПЛЮС, УЗБЕКИСТАН</t>
  </si>
  <si>
    <t>АМИНОКС SPORT КАПС №30</t>
  </si>
  <si>
    <t>ИНДИЯ</t>
  </si>
  <si>
    <t>АМИНОМАГТ Р-Р Д/ИНФ 250 МЛ №1</t>
  </si>
  <si>
    <t>КОРЕЯ</t>
  </si>
  <si>
    <t>АМИНОРАЛ СИРОП 200МЛ №1</t>
  </si>
  <si>
    <t>AVISON PHARMACEUTICALS, ИНДИЯ</t>
  </si>
  <si>
    <t>АМИНОФЛАН Р-Р Д/ИНФ 200МЛ</t>
  </si>
  <si>
    <t>РЕМЕДИ ГРУП, УЗБЕКИСТАН</t>
  </si>
  <si>
    <t>АМИЯК ЗИЁ  10МЛ</t>
  </si>
  <si>
    <t>ЗИЕ НУР ФАРМ, УЗБЕКИСТАН</t>
  </si>
  <si>
    <t>АМЛЕССА ТАБ 4МГ/5МГ №30</t>
  </si>
  <si>
    <t>КРКА, СЛОВЕНИЯ</t>
  </si>
  <si>
    <t>АМЛЕССА ТАБ 8МГ/10МГ №30</t>
  </si>
  <si>
    <t>АМЛЕССА ТАБ 8МГ/5МГ №30</t>
  </si>
  <si>
    <t>АМОКСИКЛАВ 2Х ТАБ 1000МГ №14</t>
  </si>
  <si>
    <t>ЛЕК, СЛОВЕНИЯ</t>
  </si>
  <si>
    <t>АМОКСИЦИЛЛИН 250МГ ТАБ №20</t>
  </si>
  <si>
    <t>НАВБАХОР САНОАТ, УЗБЕКИСТАН</t>
  </si>
  <si>
    <t>АМОКСИЦИЛЛИН ПОР Д/СУСП 125МГ/5МЛ 100МЛ</t>
  </si>
  <si>
    <t>АМПИЦИЛЛИН ТАБ 500МГ №10</t>
  </si>
  <si>
    <t>АМПРИЛАН ТАБ 2,5МГ №30</t>
  </si>
  <si>
    <t>АМПРИЛАН ТАБ 5МГ №30</t>
  </si>
  <si>
    <t>АНАЛЬГИН NPP АМП 50% 2МЛ №5</t>
  </si>
  <si>
    <t>NAMANGAN PHARM PLANT, УЗБЕКИСТАН</t>
  </si>
  <si>
    <t>АНАЛЬГИН АМП 50% 2МЛ №5</t>
  </si>
  <si>
    <t>АНАФЕРОН ДЕТСКИЙ ТАБ №20</t>
  </si>
  <si>
    <t>МАТЕРИЯ МЕДИКА ХОЛДИНГ, РОССИЯ</t>
  </si>
  <si>
    <t>АНАФЕРОН ТАБ №20</t>
  </si>
  <si>
    <t>АНЕСТЕЗОЛ СУПП РЕКТ №10</t>
  </si>
  <si>
    <t>НИЖФАРМ-ШТАДА, РОССИЯ</t>
  </si>
  <si>
    <t>АНТИГРИППИН ТАБ ШИПУЧ №10</t>
  </si>
  <si>
    <t>НАТУР ПРОДУКТ, ПОЛЬША</t>
  </si>
  <si>
    <t>АНТИПИРЕТИЧЕСКИЙ ПЛАСТЫРЬ №10</t>
  </si>
  <si>
    <t>КИТАЙ</t>
  </si>
  <si>
    <t>АНТИПИРЕТИЧЕСКИЙ ПЛАСТЫРЬ №4</t>
  </si>
  <si>
    <t>АНУЗОЛ СУПП РЕКТ №10</t>
  </si>
  <si>
    <t>БИОСИНТЕЗ, РОССИЯ</t>
  </si>
  <si>
    <t>АРТОКСАН ГЕЛЬ 1% 45Г</t>
  </si>
  <si>
    <t>РОТАФАРМ, ВЕЛИКОБРИТАНИЯ</t>
  </si>
  <si>
    <t>АРТОКСАН ПОР Д/ИН 20МГ+Р-ЛЬ №3</t>
  </si>
  <si>
    <t>УОРЛД МЕДИЦИН, ТУРЦИЯ</t>
  </si>
  <si>
    <t>АРТОКСАН СУПП РЕКТ 20МГ №5</t>
  </si>
  <si>
    <t>АРТОКСАН ТАБ 20МГ №10</t>
  </si>
  <si>
    <t>АСИБРОКС Р-Р Д/ИН 300МГ/3МЛ №10</t>
  </si>
  <si>
    <t>РОТАФАРМ, ТУРЦИЯ</t>
  </si>
  <si>
    <t>АСИБРОКС ТАБ ШИПУЧ 200МГ №20</t>
  </si>
  <si>
    <t>АСКОРБИНКА VITAMINKA (C)  КИВИ №10</t>
  </si>
  <si>
    <t>ЭКЗОН, БЕЛАРУСЬ</t>
  </si>
  <si>
    <t>АСКОРБИНОВАЯ КИСЛОТА LIK Р-Р АМП 0,5% 2МЛ №5</t>
  </si>
  <si>
    <t>ЛЕКИНТЕРКАПС, УЗБЕКИСТАН</t>
  </si>
  <si>
    <t>АСКОРБИНОВАЯ КИСЛОТА АМП 5% 2МЛ №10</t>
  </si>
  <si>
    <t>ДАЛЬХИМФАРМ, РОССИЯ</t>
  </si>
  <si>
    <t>АСКОРБИНОВАЯ КИСЛОТА АМП 5% 2МЛ №5</t>
  </si>
  <si>
    <t>АСКОРБИНОВАЯ КИСЛОТА АМП 5% 5МЛ №5</t>
  </si>
  <si>
    <t>АСКОРУТИН ТАБ №100</t>
  </si>
  <si>
    <t>ZUNNUR SERVIS FARM, УЗБЕКИСТАН</t>
  </si>
  <si>
    <t>АСПИРИН С ТАБ ШИПУЧ №10</t>
  </si>
  <si>
    <t>БАЙЕР КОНСЬЮМЕР, ШВЕЙЦАРИЯ</t>
  </si>
  <si>
    <t>АТОРИС ТАБ 20МГ №30</t>
  </si>
  <si>
    <t>АТРОПИНА СУЛЬФАТ АМП 1МГ/МЛ 1МЛ №10</t>
  </si>
  <si>
    <t>АЦЕТИЛСАЛИЦИЛОВАЯ К-ТА ТАБ 0,25Г №50</t>
  </si>
  <si>
    <t>САМО, УЗБЕКИСТАН</t>
  </si>
  <si>
    <t>АЦЕТИЛСАЛИЦИЛОВАЯ К-ТА ТАБ 0,5Г №10</t>
  </si>
  <si>
    <t>АЦЕТИЛСАЛИЦИЛОВАЯ К-ТА ТАБ 0,5Г №100</t>
  </si>
  <si>
    <t>АЦИКЛОВИР МАЗЬ 5% 5Г</t>
  </si>
  <si>
    <t>БЕЛМЕДПРЕПАРАТЫ, БЕЛАРУСЬ</t>
  </si>
  <si>
    <t>АЦИКЛОВИР ТАБ 200МГ №20</t>
  </si>
  <si>
    <t>БАБОЧКА Д/ВЛИВ.МАЛЫЕ ВЕНЫ РАЗМ 24G №1</t>
  </si>
  <si>
    <t>МЕДИК ПЛАСТ</t>
  </si>
  <si>
    <t>БАДЯГА ЭКСТРА ПОРОШОК 5Г №10</t>
  </si>
  <si>
    <t>ОСИЕ ФАРМ, УЗБЕКИСТАН</t>
  </si>
  <si>
    <t>БАКТОЛОР САШЕ №6</t>
  </si>
  <si>
    <t>ФАРМАКС ИНТ., УЗБЕКИСТАН</t>
  </si>
  <si>
    <t>БАЛЬЗАМ ЗОЛОТАЯ ЗВЕЗДА 4Г</t>
  </si>
  <si>
    <t>ДАНАФА ФАРМАСЬЮТИКАЛ, ВЬЕТНАМ</t>
  </si>
  <si>
    <t>БАЛЬЗАМ ЗОЛОТАЯ ЗВЕЗДА ЖИДКИЙ 5МЛ</t>
  </si>
  <si>
    <t>БАРАСПАН (БАРАЛГИН) АМП 5МЛ №5</t>
  </si>
  <si>
    <t>БАРБОВАЛ КАПЛИ 25МЛ</t>
  </si>
  <si>
    <t>ФАРМАК, УКРАИНА</t>
  </si>
  <si>
    <t>БЕЛЕВА Р-Р Д/ИНФ 100МЛ №1</t>
  </si>
  <si>
    <t>RIVER MED PHARM, УЗБЕКИСТАН</t>
  </si>
  <si>
    <t>БЕЛЕВА Р-Р Д/ИНФ 250МЛ №1</t>
  </si>
  <si>
    <t>БЕЛЛА FOR TEENS PANTY SENSITIVE №20</t>
  </si>
  <si>
    <t>ТЗМО, ПОЛЬША</t>
  </si>
  <si>
    <t>БЕЛЛА PANTY CLASSIC №50+10</t>
  </si>
  <si>
    <t>БЕНЗИЛБЕНЗОАТ МАЗЬ 20% 25Г</t>
  </si>
  <si>
    <t>АЛТАЙВИТАМИНЫ, РОССИЯ</t>
  </si>
  <si>
    <t>БЕНЗИЛПЕНИЦИЛЛИНА Н/С 1,0Г ФЛ №50</t>
  </si>
  <si>
    <t>СИНТЕЗ, РОССИЯ</t>
  </si>
  <si>
    <t>БЕНИКВИТ-В АМП 3МЛ №5</t>
  </si>
  <si>
    <t>ОКСФОРД ЛАБ, ИНДИЯ</t>
  </si>
  <si>
    <t>БЕРЛИТИОН 600 Р-Р Д/ИН 24МЛ №5</t>
  </si>
  <si>
    <t>БЕРЛИН ХЕМИ, ГЕРМАНИЯ</t>
  </si>
  <si>
    <t>БЕТАДИН Р-Р 120МЛ</t>
  </si>
  <si>
    <t>ЭГИС, ВЕНГРИЯ</t>
  </si>
  <si>
    <t>БЕТАДИН СУПП ВАГИН 200МГ №14</t>
  </si>
  <si>
    <t>БИДОП ТАБ 5МГ №28</t>
  </si>
  <si>
    <t>ГЕДЕОН РИХТЕР, ВЕНГРИЯ</t>
  </si>
  <si>
    <t>БИНАФИН КРЕМ 10Г</t>
  </si>
  <si>
    <t>БИНАФИН ТАБ 250МГ №14</t>
  </si>
  <si>
    <t>БИНТ Н/С МАРЛЕВЫЙ 7Х14</t>
  </si>
  <si>
    <t>БАХТТЕКС-ФАРМ, УЗБЕКИСТАН</t>
  </si>
  <si>
    <t>БИНТ СТЕР МАРЛЕВЫЙ 5Х10</t>
  </si>
  <si>
    <t>БИОМИД+ЦИНК КАПС 400МГ №10</t>
  </si>
  <si>
    <t>NATUREX, УЗБЕКИСТАН</t>
  </si>
  <si>
    <t>БИОРАН АМП 75МГ/3МЛ №5</t>
  </si>
  <si>
    <t>РУСАН ФАРМА ЛТД, ИНДИЯ</t>
  </si>
  <si>
    <t>БИОРАН ГЕЛЬ 30Г</t>
  </si>
  <si>
    <t>БИСАКОДИЛ СУПП РЕКТ 0,01МГ №10</t>
  </si>
  <si>
    <t>МОНФАРМ, УКРАИНА</t>
  </si>
  <si>
    <t>БИСАКОДИЛ СУПП РЕКТ 10МГ №10</t>
  </si>
  <si>
    <t>БИСЕПТОЛ ТАБ 960МГ №10</t>
  </si>
  <si>
    <t>POLFA, ПОЛЬША</t>
  </si>
  <si>
    <t>БИСОКАР ТАБ 5МГ №30</t>
  </si>
  <si>
    <t>БИФИДУМБАКТЕРИН С ВИТАМИНОМ С САШЕ 1,0Г №10</t>
  </si>
  <si>
    <t>МЕГА ФАРМ СЕРВИС, УЗБЕКИСТАН</t>
  </si>
  <si>
    <t>БИФИДУМБАКТЕРИН С МАГНИЕМ САШЕ 1,0Г №10</t>
  </si>
  <si>
    <t>БИФИЛАКС БЭБИ САШЕ №10</t>
  </si>
  <si>
    <t>БИЦИЛЛИН-3 ПОР Д/ИН ФЛ №1</t>
  </si>
  <si>
    <t>АРТЕРИУМ, УКРАИНА</t>
  </si>
  <si>
    <t>БИЦИЛЛИН-5 ПОР Д/ИН ФЛ №1</t>
  </si>
  <si>
    <t>БОБОТИК 30МЛ</t>
  </si>
  <si>
    <t>МЕДАНА ФАРМА, ПОЛЬША</t>
  </si>
  <si>
    <t>БОРНАЯ КИСЛОТА СПИРТ 3% 25МЛ</t>
  </si>
  <si>
    <t>БОРО ПЛЮС КРЕМ 25МЛ (АРОМАТ ТРАВ)</t>
  </si>
  <si>
    <t>EMAMI LTD, ИНДИЯ</t>
  </si>
  <si>
    <t>БОРО ПЛЮС КРЕМ 25МЛ (РЕГУЛЯРНЫЙ)</t>
  </si>
  <si>
    <t>БОРО ПЛЮС КРЕМ БЕЗ ЗАПАХА 25МЛ</t>
  </si>
  <si>
    <t>БОЯРЫШНИКА НАСТОЙКА 25МЛ</t>
  </si>
  <si>
    <t>БРИКЕЗА СИРОП 150МЛ</t>
  </si>
  <si>
    <t>БРИЛЛИАНТОВЫЙ ЗЕЛЕНЫЙ Р-Р СПИРТ 1% 20МЛ</t>
  </si>
  <si>
    <t>БРОКС АМП 15МГ/2МЛ №10</t>
  </si>
  <si>
    <t>БРОМГЕКСИН 8 БЕРЛИН ХЕМИ ТАБ №25</t>
  </si>
  <si>
    <t>БУФЕСАЛ АМП 3% 5МЛ №10</t>
  </si>
  <si>
    <t>БУФЕСАЛ АМП 7% 5МЛ №10</t>
  </si>
  <si>
    <t>ВАЗЕЛИН КОСМЕТИЧЕСКИЙ LIK УВЛАЖНАЮЩАЯ 50Г</t>
  </si>
  <si>
    <t>ВАЗЕЛИН КОСМЕТИЧЕСКИЙ МАССАЖНЫЙ LIK 50Г</t>
  </si>
  <si>
    <t>ВАЛЕРИАНЫ НАСТОЙКА 25МЛ</t>
  </si>
  <si>
    <t>ВАЛЕРИАНЫ ЭКСТРАКТ ТАБ 20МГ №50</t>
  </si>
  <si>
    <t>БОРИСОВСКИЙ ЗМП, БЕЛАРУСЬ</t>
  </si>
  <si>
    <t>ВАЛИДОЛ ТАБ 0,06Г №10</t>
  </si>
  <si>
    <t>УСОЛЬЕ-СИБИРСКИЙ ХФЗ, РОССИЯ</t>
  </si>
  <si>
    <t>ВАЛЬСАКОР Н ТАБ 160МГ/12,5МГ №28</t>
  </si>
  <si>
    <t>ВАЛЬСАКОР Н ТАБ 80МГ/12,5МГ №28</t>
  </si>
  <si>
    <t>ВАТА ГИГИЕН Н/С 100Г</t>
  </si>
  <si>
    <t>ВАТА ГИГИЕН Н/С 25Г</t>
  </si>
  <si>
    <t>ВАТА ГИГИЕН Н/С COTTON CLUB 50Г (РУЛОН)</t>
  </si>
  <si>
    <t>ЗАНГИОТА ЗАМ-ЗАМ, УЗБЕКИСТАН</t>
  </si>
  <si>
    <t>ВЕЛМАМ ТАБ БАД №60</t>
  </si>
  <si>
    <t>ВЕЛМЕКС ТАБ 250МГ №10</t>
  </si>
  <si>
    <t>ВЕЛМЕКС ТАБ 500МГ №10</t>
  </si>
  <si>
    <t>ВЕЛМЕКС ТАБ 750МГ №5</t>
  </si>
  <si>
    <t>ВЕЛСОН 250МГ 5 МЛ №5 АМП  AVISON</t>
  </si>
  <si>
    <t>ВЕЛФЛОКС ТАБ №10</t>
  </si>
  <si>
    <t>ВЕРОНА КАПС №20</t>
  </si>
  <si>
    <t>ХЕРБИОН, ПАКИСТАН</t>
  </si>
  <si>
    <t>ВЕРОНА КАПС №60</t>
  </si>
  <si>
    <t>ВЕРОШПИРОН КАПС 50МГ №30</t>
  </si>
  <si>
    <t>ВИКАСОЛ АМП 10МГ/МЛ 1МЛ №10</t>
  </si>
  <si>
    <t>ВИТАМИН A-LIK 33000МЕ КАПС №20</t>
  </si>
  <si>
    <t>ВИТАМИН E-LIK КАПС 0,2Г №30</t>
  </si>
  <si>
    <t>ВИТАМИН В1 АМП 5% 1МЛ №10 (ПЭТ)</t>
  </si>
  <si>
    <t>ВИТАМИН Д3 NOW КАПС 5000МКГ №30</t>
  </si>
  <si>
    <t>NOW FOODS, США</t>
  </si>
  <si>
    <t>ВИТАНИМ В КОМПЛЕКС 2МЛ №10 (ВИТАМИН В КОМП)</t>
  </si>
  <si>
    <t>ВИТАПРОСТ СУПП РЕКТ 10МГ №10</t>
  </si>
  <si>
    <t>ВИТЕРА АМП 25МГ/4МЛ №5</t>
  </si>
  <si>
    <t>BAYAN MEDICAL, УЗБЕКИСТАН</t>
  </si>
  <si>
    <t>ВИФЕРОН-1 СУПП РЕКТ 150 000МЕ №10</t>
  </si>
  <si>
    <t>ФЕРОН, РОССИЯ</t>
  </si>
  <si>
    <t>ВИФЕРОН-2 СУПП РЕКТ 500 000МЕ №10</t>
  </si>
  <si>
    <t>ВОБИЛОН КАПС 80МГ №30</t>
  </si>
  <si>
    <t>ВОДА ДЛЯ ИНЪЕКЦИЙ АМП 5МЛ №10 (ПЭТ)</t>
  </si>
  <si>
    <t>ГЕМАТОГЕН РУССКИЙ ДЕТСКИЙ 40Г №1</t>
  </si>
  <si>
    <t>ФАРМ ПРО, РОССИЯ</t>
  </si>
  <si>
    <t>ГЕНТРА АМП 1МГ/5МЛ №10</t>
  </si>
  <si>
    <t>ГЕПАРИН МАЗЬ (НЕО Г-ЕПАРИН)25Г №1</t>
  </si>
  <si>
    <t>ТЕХНО-ФАРМ, УЗБЕКИСТАН</t>
  </si>
  <si>
    <t>ГЕПАРИН Р-Р Д/ИН 5000 МЕ/МЛ 1МЛ №5</t>
  </si>
  <si>
    <t>УЗГЕРМЕД, УЗБЕКИСТАН</t>
  </si>
  <si>
    <t>ГЕПАРИН-ИНДАР Р-Р Д/ИН 5000 МЕ/МЛ 5МЛ №5</t>
  </si>
  <si>
    <t>ИНДАР, УКРАИНА</t>
  </si>
  <si>
    <t>ГЕПАРИНОВАЯ МАЗЬ 25Г</t>
  </si>
  <si>
    <t>ГИДРОКОРТИЗОН ГЛ/МАЗЬ 0,5% 3Г**</t>
  </si>
  <si>
    <t>ТАТХИМФАРМПРЕПАРАТЫ, РОССИЯ</t>
  </si>
  <si>
    <t>ГИДРОКОРТИЗОНА АЦЕТАТ АМП 2,5% 2МЛ №10</t>
  </si>
  <si>
    <t>ГИНКОВЕЛ КАПС 60МГ №60</t>
  </si>
  <si>
    <t>ГИОКСИЗОН МАЗЬ 10Г</t>
  </si>
  <si>
    <t>ГЛИЦЕРИН 90МЛ</t>
  </si>
  <si>
    <t>PHARMACOM MEDICINE, УЗБЕКИСТАН</t>
  </si>
  <si>
    <t>ГЛИЦЕРИН SD СУПП РЕКТ 2,11Г №10</t>
  </si>
  <si>
    <t>ГЛИЦЕРИН ААГ 90МЛ</t>
  </si>
  <si>
    <t>АКТИВ АЗИЯ ГОЛД, УЗБЕКИСТАН</t>
  </si>
  <si>
    <t>ГЛИЦЕРИН СУПП РЕКТ 1,24Г №10</t>
  </si>
  <si>
    <t>ГЛИЦЕРИН СУПП РЕКТ 2,11Г №10</t>
  </si>
  <si>
    <t>ГЛИЦИН ТАБ 100МГ №50</t>
  </si>
  <si>
    <t>БИОТИКИ, РОССИЯ</t>
  </si>
  <si>
    <t>ГЛЮКОЗА 5% 250МЛ</t>
  </si>
  <si>
    <t>ГЛЮКОЗА АМП 40% 10МЛ №10</t>
  </si>
  <si>
    <t>ГЛЮКОЗА-ДЖУРАБЕК 5% 100МЛ</t>
  </si>
  <si>
    <t>ГЛЮКОЗА-ДЖУРАБЕК 5% 250МЛ</t>
  </si>
  <si>
    <t>ГЛЮКОФАЖ ТАБ 850МГ №60</t>
  </si>
  <si>
    <t>НИКОМЕД-ТАКЕДА, ЯПОНИЯ</t>
  </si>
  <si>
    <t>ГОРЧИЧНЫЕ ПАКЕТЫ №10</t>
  </si>
  <si>
    <t>ЧОРИ ПЛАСТ, УЗБЕКИСТАН</t>
  </si>
  <si>
    <t>ГРЕЛКА РЕЗИНОВАЯ ТИП Б-2</t>
  </si>
  <si>
    <t>ГРОПРИНОСИН ТАБ 500МГ №50</t>
  </si>
  <si>
    <t>ДАРМОН ЛИМОН ВА ЗАНЖАБИЛ 500ГР</t>
  </si>
  <si>
    <t>ДАРМОН БРАНД САНОАТ</t>
  </si>
  <si>
    <t>ДАРМОН НАМАТАКК МУРАББОСИ 500ГР</t>
  </si>
  <si>
    <t>ДАРМОН ОЛТИН ТОМИР 90МЛ</t>
  </si>
  <si>
    <t>УЗБЕКИСТАН</t>
  </si>
  <si>
    <t>ДАРМОН ШОТУТ ВА КАРДАМОН СИРКАСИ 200 МЛ</t>
  </si>
  <si>
    <t>ДАТЕЛИН КРЕМ 30ГР</t>
  </si>
  <si>
    <t>WORLD MEDICINE ILAC SAN.</t>
  </si>
  <si>
    <t>Д-ВИТ ЛАМИРА ТАБ 10 000МЕ №30</t>
  </si>
  <si>
    <t>ЛАМИРА, ВЕЛИКОБРИТАНИЯ</t>
  </si>
  <si>
    <t>ДЕ-ВИСМУТ КАПС 120МГ №60</t>
  </si>
  <si>
    <t>МЕДИНТЕРПЛАСТ</t>
  </si>
  <si>
    <t>ДЕЗАЛЕК Р-Р Д/ИНФ 250МЛ №1</t>
  </si>
  <si>
    <t>ДЕКАРИС ТАБ 150МГ №1</t>
  </si>
  <si>
    <t>ДЕКАРИС ТАБ 50МГ №2</t>
  </si>
  <si>
    <t>ДЕКАСАН Р-Р 0,2МГ/МЛ 2МЛ №12 (КОНТЕЙНЕРЫ)</t>
  </si>
  <si>
    <t>ЮРИЯ ФАРМ, УКРАИНА</t>
  </si>
  <si>
    <t>ДЕКАСАН Р-Р Д/НАРУЖ 200МЛ</t>
  </si>
  <si>
    <t>ДЕКСАМЕТАЗОН АМП 4МГ/МЛ 1МЛ №25</t>
  </si>
  <si>
    <t>HARASHA PHARMA PVT, ИНДИЯ</t>
  </si>
  <si>
    <t>ДЕКСАМЕТАЗОН ГЛ/КАПЛИ 0,1% 10МЛ</t>
  </si>
  <si>
    <t>HAI DUONG, ВЬЕТНАМ</t>
  </si>
  <si>
    <t>ДЕКСАМЕТАЗОН ТАБ 0,5МГ №10</t>
  </si>
  <si>
    <t>ДЕКСАМЕТАЗОН-АДЖИО АМП 4МГ/МЛ 1МЛ №25</t>
  </si>
  <si>
    <t>АДЖИО, ИНДИЯ</t>
  </si>
  <si>
    <t>ДЕКСАМЕТАЗОН-ДАРНИЦА АМП 4МГ/МЛ 1МЛ №5</t>
  </si>
  <si>
    <t>ДАРНИЦА, УКРАИНА</t>
  </si>
  <si>
    <t>ДЕНТАЗОЛ ГЕЛЬ 20Г</t>
  </si>
  <si>
    <t>ДЕНТЕКАИН 40МГ 1,8МЛ    №5</t>
  </si>
  <si>
    <t>ДЕРМАЗОЛ ШАМПУНЬ 2% САШЕ 8МЛ №20</t>
  </si>
  <si>
    <t>КУСУМ, ИНДИЯ</t>
  </si>
  <si>
    <t>ДЖОНСОНС БЭБИ ПРИСЫПКА 100Г</t>
  </si>
  <si>
    <t>ДЖОНСОН&amp;ДЖОНСОН, ИНДОНЕЗИЯ</t>
  </si>
  <si>
    <t>ДИАБЕТОМИГ СД ТАБ 60МГ №30</t>
  </si>
  <si>
    <t>ДИАЗОЛИН ДРАЖЕ 0,1Г №20</t>
  </si>
  <si>
    <t>ДИАЗОЛИН ТАБ 0,1Г №10</t>
  </si>
  <si>
    <t>ДИАЗОЛИН ТАБ 50МГ №10</t>
  </si>
  <si>
    <t>ДИАКАРБ ТАБ 250МГ №30</t>
  </si>
  <si>
    <t>ПОЛЬФАРМА, ПОЛЬША</t>
  </si>
  <si>
    <t>ДИАЛИПОН ТУРБО Р-Р Д/ИНФ 1,2% 50МЛ №10</t>
  </si>
  <si>
    <t>ДИАЛИТ Р-Р Д/ИНФ 250МЛ №1</t>
  </si>
  <si>
    <t>ДИБАЗОЛ АМП 1% 2МЛ №10</t>
  </si>
  <si>
    <t>ДИГОКСИН-ЗДОРОВЬЕ ТАБ 0,25МГ №50</t>
  </si>
  <si>
    <t>ДИКЛОФЕНАК НАТРИЯ АМП 2,5% 3МЛ №5</t>
  </si>
  <si>
    <t>ДИКЛОФЕНАК СУПП РЕКТ 100МГ №10</t>
  </si>
  <si>
    <t>ДИМЕДРОЛ АМП 1% 1МЛ №10 (ПЭТ)</t>
  </si>
  <si>
    <t>ДИМЕКСИД 50МЛ №1</t>
  </si>
  <si>
    <t>ПРО-ГРЕСС-ФАРМ, УЗБЕКИСТАН</t>
  </si>
  <si>
    <t>ДИПОЛ ШАМПУНЬ (КОМПЛЕКТ) 50Г</t>
  </si>
  <si>
    <t>АЛЬФА-ОМЕГА, УЗБЕКИСТАН</t>
  </si>
  <si>
    <t>ДИРОТОН ТАБ 5МГ №28</t>
  </si>
  <si>
    <t>ДОЛГИТ КРЕМ 20Г</t>
  </si>
  <si>
    <t>ПРОМЕД, ЧЕХИЯ</t>
  </si>
  <si>
    <t>ДОНИН (МИЛДРОНАТ) АМП 500МГ/5МЛ 5МЛ №10</t>
  </si>
  <si>
    <t>ДРИПТАН ТАБ 5МГ №30</t>
  </si>
  <si>
    <t>ЭББОТТ, НИДЕРЛАНДЫ</t>
  </si>
  <si>
    <t>ДРОТАВЕРИН ЛЕКХИМ ТАБ 0,04Г №30</t>
  </si>
  <si>
    <t>ЛЕКХИМ-ХАРЬКОВ, УКРАИНА</t>
  </si>
  <si>
    <t>ДУНЕГМА ПОР Д/ИН+Р-ЛЬ №3</t>
  </si>
  <si>
    <t>CITCO CHEMICALS LTD, АНГЛИЯ</t>
  </si>
  <si>
    <t>ДЮСПАТАЛИН КАПС 200МГ №30</t>
  </si>
  <si>
    <t>ЖГУТ РЕЗИНОВЫЙ</t>
  </si>
  <si>
    <t>ЖЕНЬШЕНЬ GOLD JENSHEN EKSTRAKT №50</t>
  </si>
  <si>
    <t>ЖЕНЬШЕНЬ KOREAN GINSENG TEA №50</t>
  </si>
  <si>
    <t>ЖЕНЬШЕНЬ KOREAN RED GINSENG TEA №50</t>
  </si>
  <si>
    <t>ЖЕНЬШЕНЬ SUNCHOKE TEA №1</t>
  </si>
  <si>
    <t>ЖЕНЬШЕНЬ КАНД №16</t>
  </si>
  <si>
    <t>ЖЕНЬШЕНЯ НАСТОЙКА 40МЛ</t>
  </si>
  <si>
    <t>ЖИДКОЕ МЫЛО BRAVO ТРОПИК 310МЛ</t>
  </si>
  <si>
    <t>ТАШКЕНТ МАНУФАКТУРЕ, УЗБЕКИСТАН</t>
  </si>
  <si>
    <t>ЖИФОН АМП 100МГ/МЛ 5МЛ №5</t>
  </si>
  <si>
    <t>MONTAGE LABORATORIES, ИНДИЯ</t>
  </si>
  <si>
    <t>ЗЕБСОН 20 МГ №1</t>
  </si>
  <si>
    <t>ЗЕДПАР ФОРТЕ ТАБ №100</t>
  </si>
  <si>
    <t>КОМБИТИК ГЛОБАЛ КАПЛЕТ, ИНДИЯ</t>
  </si>
  <si>
    <t>ЗЕРКАЛО ВАГИНАЛЬНОЕ HEALTH LINE Р. L</t>
  </si>
  <si>
    <t>ЗОДАК ТАБ 10МГ №30</t>
  </si>
  <si>
    <t>ЗЕНТИВА, ЧЕХИЯ</t>
  </si>
  <si>
    <t>ЗУБНАЯ НИТЬ DENTAL FLOSS 50ШТ</t>
  </si>
  <si>
    <t>ИБУКЛИН ТАБ №20</t>
  </si>
  <si>
    <t>Д-Р РЕДДИ`C ЛАБОРАТОРИС, ИНДИЯ</t>
  </si>
  <si>
    <t>ИБУКЛИН ЮНИОР ТАБ №20</t>
  </si>
  <si>
    <t>ИБУПРОФЕН ТАБ 200МГ №50</t>
  </si>
  <si>
    <t>ИЗАМИН 200МЛ</t>
  </si>
  <si>
    <t>ИЗАМИН Р-Р ДЛЯ ИНФУЗ 100МЛ №1</t>
  </si>
  <si>
    <t>ИЗАПИМ ПОР. 0,5% 2МЛ №3</t>
  </si>
  <si>
    <t>ИЗОНИАЗИД ТАБ 300МГ №100</t>
  </si>
  <si>
    <t>ЛУГАНСКИЙ ХФЗ, УКРАИНА</t>
  </si>
  <si>
    <t>ИММУНОМОДУЛИН ФОРТЕ  Р-Р 0,05% 1МЛ АМП №5</t>
  </si>
  <si>
    <t>ИМУДОН ТАБ №40</t>
  </si>
  <si>
    <t>ФАРМСТАНДАРТ, РОССИЯ</t>
  </si>
  <si>
    <t>ИНГАЛИПТМАЛ СПРЕЙ 30МЛ</t>
  </si>
  <si>
    <t>МАЛИКА ЛАБОРАТОРИЕС</t>
  </si>
  <si>
    <t>ИНТЕЛЛАН КАПС №60</t>
  </si>
  <si>
    <t>ИНТРАЦИТ Р-Р Д/ИН 1000МГ/4МЛ №5</t>
  </si>
  <si>
    <t>FARBE FIRMA</t>
  </si>
  <si>
    <t>ИРЕКАЛ ПЛЮС КАПС №30</t>
  </si>
  <si>
    <t>OCEAN HEALTHCARE, ИНДИЯ</t>
  </si>
  <si>
    <t>ИСИРИК №20</t>
  </si>
  <si>
    <t>ИТРАКОНАЗОЛТАБ 100МГ КАПС №15</t>
  </si>
  <si>
    <t>ИХТИОЛОВАЯ МАЗЬ 20% 25Г</t>
  </si>
  <si>
    <t>ЙОД 5% 25МЛ</t>
  </si>
  <si>
    <t>ЙОД БФ 5% 20МЛ</t>
  </si>
  <si>
    <t>БЕГЗОД ФАРРУХ МЧЖ</t>
  </si>
  <si>
    <t>ЙОДОМАРИН 200 ТАБ 200МКГ №100</t>
  </si>
  <si>
    <t>ЙОДОМИГ-SD ТАБ 200МКГ №100</t>
  </si>
  <si>
    <t>ЙОДОСТРИМ ТАБ №60</t>
  </si>
  <si>
    <t>ВИДА ВЕРДЕ, УЗБЕКИСТАН</t>
  </si>
  <si>
    <t>КАВИНТОН АМП 10МГ/2МЛ №10</t>
  </si>
  <si>
    <t>КАВИНТОН ТАБ 5МГ №50</t>
  </si>
  <si>
    <t>КАДЕНС Р-Р Д/ИНФ 250МЛ</t>
  </si>
  <si>
    <t>КАДНИЛ (КЛОПИДОГРЕЛ) 75МГ №28</t>
  </si>
  <si>
    <t>BIOMATRIX HEALTHCARE</t>
  </si>
  <si>
    <t>КАЛЕНДУЛЫ НАСТОЙКА 25МЛ</t>
  </si>
  <si>
    <t>КАЛИЯ ХЛОРИД АМП 4% 10МЛ №10</t>
  </si>
  <si>
    <t>КАЛЬЦИЯ ГЛЮКОНАТ АМП 10% 10МЛ №5</t>
  </si>
  <si>
    <t>КАЛЬЦИЯ ГЛЮКОНАТ ТАБ 500МГ №10</t>
  </si>
  <si>
    <t>КАМИСТАД ГЕЛЬ 10Г</t>
  </si>
  <si>
    <t>КАМФОРА Р-Р МАСЛЯНЫЙ 10% 25МЛ</t>
  </si>
  <si>
    <t>КАМФОРА Р-Р СПИРТОВЫЙ 10% 25МЛ</t>
  </si>
  <si>
    <t>КАНЕФРОН Н ДРАЖЕ №60</t>
  </si>
  <si>
    <t>БИОНОРИКА, ГЕРМАНИЯ</t>
  </si>
  <si>
    <t>КАРДИОМАГНИЛ ТАБ 150МГ №100</t>
  </si>
  <si>
    <t>НИКОМЕД, ГЕРМАНИЯ</t>
  </si>
  <si>
    <t>КАРДИОМАГНИЛ ТАБ 75МГ №100</t>
  </si>
  <si>
    <t>КАРДИОНИК Р-Р Д/ИНФ ( КМА)  100МЛ</t>
  </si>
  <si>
    <t>САМАРКАНД ЕНГЛАНД</t>
  </si>
  <si>
    <t>КАРИПАЗИМ ПОРОШ 350ПЕ ФЛ №1</t>
  </si>
  <si>
    <t>МЕДФЛОРИНА, РОССИЯ</t>
  </si>
  <si>
    <t>КАРОВЕЛ АМП 1Г/МЛ 5МЛ №5</t>
  </si>
  <si>
    <t>КАРСИЛ ТАБ 22,5МГ №80</t>
  </si>
  <si>
    <t>СОФАРМА, БОЛГАРИЯ</t>
  </si>
  <si>
    <t>КАСПАРГИН АМП 10МЛ №10</t>
  </si>
  <si>
    <t>КАТЕТЕР ВНУТРИВЕННЫЙ 0/П КД-ФИКС 24G ЖЕЛТЫЙ</t>
  </si>
  <si>
    <t>KD MEDICAL GMBH HOSPITAL PROD., ГЕРМАНИЯ</t>
  </si>
  <si>
    <t>КАТЕТЕР ФОЛЕЯ BEROCATH 16G №1</t>
  </si>
  <si>
    <t>БЕРОМЕД, ГЕРМАНИЯ</t>
  </si>
  <si>
    <t>КВАМАТЕЛ ТАБ 20МГ №28**</t>
  </si>
  <si>
    <t>КВАМАТЕЛ ТАБ 40МГ №14</t>
  </si>
  <si>
    <t>КЕТОРАЙТ АМП 50МГ/МЛ 2МЛ №5</t>
  </si>
  <si>
    <t>КЕТОТИФЕН ТАБ 1МГ №30</t>
  </si>
  <si>
    <t>КЛИЗМЕННЫЙ НАБОР №1</t>
  </si>
  <si>
    <t>КЛИНИНГ ЭНЕМА ПЛЮС Р-Р 135МЛ</t>
  </si>
  <si>
    <t>MEDICAL MAX PHARM, УЗБЕКИСТАН</t>
  </si>
  <si>
    <t>КЛОБЕФОРД КРЕМ 30Г</t>
  </si>
  <si>
    <t>КЛОТРИМАЗОЛ МАЗЬ 1% 25Г</t>
  </si>
  <si>
    <t>КО-АМЛЕССА ТАБ 8МГ/5МГ/2,5МГ №30</t>
  </si>
  <si>
    <t>КОКАРБОКСИЛАЗА ПОР Д/ИН 50МГ №10</t>
  </si>
  <si>
    <t>МИКРОГЕН, РОССИЯ</t>
  </si>
  <si>
    <t>КОНКОР ТАБ 10МГ №50</t>
  </si>
  <si>
    <t>НИКОМЕД, АВСТРИЯ</t>
  </si>
  <si>
    <t>КОНКОР ТАБ 5МГ №50</t>
  </si>
  <si>
    <t>КОНТРЕКАН MMG (КОНТРИКАЛ) ЛИОФ/ПОР 10 000АТРЕ  №5</t>
  </si>
  <si>
    <t>КОРА ДУБА 2 Г №20</t>
  </si>
  <si>
    <t>КОРАЛИН АМП 25% 4МЛ №10</t>
  </si>
  <si>
    <t>КОРВАЛОЛ КАПЛИ 25МЛ</t>
  </si>
  <si>
    <t>КОРВАЛОЛ ТАБ №30</t>
  </si>
  <si>
    <t>КОРЛЕВ Р-Р Д/ИНФ 5МГ/МЛ 100МЛ</t>
  </si>
  <si>
    <t>SAMARKAND ENGLAND, УЗБЕКИСТАН</t>
  </si>
  <si>
    <t>КОРТЕЛ Н-80 ТАБ №30</t>
  </si>
  <si>
    <t>SERENE HEALTHCARE, ИНДИЯ</t>
  </si>
  <si>
    <t>КОРТЕЛ-80 ТАБ №30</t>
  </si>
  <si>
    <t>CORONA REMEDIES, ИНДИЯ</t>
  </si>
  <si>
    <t>КО-ТРИМОКСАЗОЛ SD ТАБ 80МГ №20</t>
  </si>
  <si>
    <t>КОФЕИН-БЕНЗОАТ НАТРИЯ Р-Р 20% 1МЛ АМП №10</t>
  </si>
  <si>
    <t>КРЕОН 10000 КАПС №20 (БЛИСТ)</t>
  </si>
  <si>
    <t>КРЕОН 25000 КАПС №20 (БЛИСТ)</t>
  </si>
  <si>
    <t>КРИАНТО НЕО ПОР.Р-Р Д/ИН. 1Г №1</t>
  </si>
  <si>
    <t>КСИЛАТ Р-Р Д/ИНФ 200МЛ</t>
  </si>
  <si>
    <t>КУКУРУЗНЫЕ СТОЛБИКИ С РЫЛЬЦАМИ 2Г ПАК №15</t>
  </si>
  <si>
    <t>СУКОК-ГИЛОСИ, УЗБЕКИСТАН</t>
  </si>
  <si>
    <t>КУРАНТИЛ N25 ТАБ №120</t>
  </si>
  <si>
    <t>КЮПЕН ТАБ №100</t>
  </si>
  <si>
    <t>CORAL LAB, ИНДИЯ</t>
  </si>
  <si>
    <t>Л МОНТУС ТАБ 5МГ/10МГ №10</t>
  </si>
  <si>
    <t>FOURRTS LABORATORIES, ИНДИЯ</t>
  </si>
  <si>
    <t>ЛАКТОФИЛЬТРУМ ТАБ №60</t>
  </si>
  <si>
    <t>АВВА РУС, РОССИЯ</t>
  </si>
  <si>
    <t>ЛАНТОРОЛ КАПС 30МГ №14</t>
  </si>
  <si>
    <t>ЛЕВОМЕКОЛЬ МАЗЬ 40Г</t>
  </si>
  <si>
    <t>ЛЕВОМИЦЕТИН Р-Р СПИРТ 0,25% 25МЛ</t>
  </si>
  <si>
    <t>ЛЕВОФОРД Р-Р Д/ИНФ 5МГ/МЛ 100МЛ</t>
  </si>
  <si>
    <t>ЛЕЙКОПЛАСТЫРЬ ECO PLAST ТРАДИЦ 5Х500СМ</t>
  </si>
  <si>
    <t>IZFOTRADE, УЗБЕКИСТАН</t>
  </si>
  <si>
    <t>ЛЕЙКОПЛАСТЫРЬ MAKS PLAST ТРАДИЦ 4Х500СМ</t>
  </si>
  <si>
    <t>MAX MED GROUP PHARM, УЗБЕКИСТАН</t>
  </si>
  <si>
    <t>ЛЕЙКОПЛАСТЫРЬ МУЛЬТИПЛАСТ ТЕЛЕСНЫЙ НАБОР №20</t>
  </si>
  <si>
    <t>ВАЛЕНТА, РОССИЯ</t>
  </si>
  <si>
    <t>ЛЕКРОН АМП 1000МГ/МЛ 5МЛ №5</t>
  </si>
  <si>
    <t>PROTECH BIOSYSTEMS, ИНДИЯ</t>
  </si>
  <si>
    <t>ЛЕТФИКСИМ ТАБ 200МГ №10</t>
  </si>
  <si>
    <t>ЛЕТФИКСИМ ТАБ 400МГ №10</t>
  </si>
  <si>
    <t>ЛЕФОКЦИН ТАБ 500МГ №5</t>
  </si>
  <si>
    <t>ЛИВ-52 ТАБ №100</t>
  </si>
  <si>
    <t>ГИМАЛАЯ ДРАГ КО., ИНДИЯ</t>
  </si>
  <si>
    <t>ЛИДОКАИНА Г/Х АМП 10% 2МЛ №5</t>
  </si>
  <si>
    <t>ЛИМЕНДА СУПП ВАГИН №7</t>
  </si>
  <si>
    <t>ЛИНЕКС ФОРТЕ КАПС №14</t>
  </si>
  <si>
    <t>ЛИНИМЕНТ БАЛЬЗАМ ПО ВИШНЕВСКОМУ 25Г</t>
  </si>
  <si>
    <t>ЛИНИМЕНТ БАЛЬЗАМ ПО ВИШНЕВСКОМУ 30Г</t>
  </si>
  <si>
    <t>Л-ЛИЗИНА ЭСЦИНАТ (НЕОЛИЗИН)  АМП 5МЛ №10</t>
  </si>
  <si>
    <t>ЛОНДРОМАКС ТАБ 70МГ №4</t>
  </si>
  <si>
    <t>ЛОПЕРАМИД ТАБ 2МГ №20</t>
  </si>
  <si>
    <t>SPRING PHARMACEUTIC, УЗБЕКИСТАН</t>
  </si>
  <si>
    <t>ЛОПЕРАМИД-НИКА ТАБ 2МГ №20</t>
  </si>
  <si>
    <t>НИКА ФАРМ, УЗБЕКИСТАН</t>
  </si>
  <si>
    <t>ЛОПИГРОЛ ТАБ 75МГ №28</t>
  </si>
  <si>
    <t>ЛОРИНГОСЕПТ (СЕПЛАРИНГА) ТАБ №100</t>
  </si>
  <si>
    <t>ЗИННУР СЕРВИС ФАРМ</t>
  </si>
  <si>
    <t>ЛОРИСТА НD ТАБ 100МГ/25МГ №28</t>
  </si>
  <si>
    <t>ЛОРИСТА ТАБ 100МГ №28</t>
  </si>
  <si>
    <t>ЛОРТЕНЗА ТАБ 100МГ/5МГ №30</t>
  </si>
  <si>
    <t>Л-ТИРОКСИН 100 БЕРЛИН-ХЕМИ ТАБ №50**</t>
  </si>
  <si>
    <t>Л-ТИРОКСИН 75  ТАБ 75МГ №100</t>
  </si>
  <si>
    <t>ЛУКОЗОЛ КРЕМ 1% 15Г №1</t>
  </si>
  <si>
    <t>ЛЮГС РАСТВОР 1% 20МЛ</t>
  </si>
  <si>
    <t>ДКП ФАРМФАБРИКА, УКРАИНА</t>
  </si>
  <si>
    <t>МАГНИЯ СУЛЬФАТ АМП 25% 5МЛ №10</t>
  </si>
  <si>
    <t>МАГНИЯ СУЛЬФАТ ПОРОШ 25Г</t>
  </si>
  <si>
    <t>МАРЛЯ 2М</t>
  </si>
  <si>
    <t>МАРЛЯ 3М</t>
  </si>
  <si>
    <t>МАРЛЯ 5М*84СМ</t>
  </si>
  <si>
    <t>САРБОНТЕКС, УЗБЕКИСТАН</t>
  </si>
  <si>
    <t>МАСКА МЕД.ТРЕХ. "НЕСТ МАСК №50</t>
  </si>
  <si>
    <t>МАСЛО BABY 100МЛ</t>
  </si>
  <si>
    <t>GREEN PHARM, УЗБЕКИСТАН</t>
  </si>
  <si>
    <t>МАСЛО ГВОЗДИЧНОЕ 25МЛ SHIFO</t>
  </si>
  <si>
    <t>МУНИБА ШИФО СЕРВИС</t>
  </si>
  <si>
    <t>МАСЛО ГУСЬ 100МЛ SHIFO</t>
  </si>
  <si>
    <t>МАСЛО ОЛИВКОВОЕ 100МЛ</t>
  </si>
  <si>
    <t>МАХМАДЖОН НУРАФШОН, УЗБЕКИСТАН</t>
  </si>
  <si>
    <t>МАСЛО СЛАДКОГО МИНДАЛЯ МАСЛО 100МЛ</t>
  </si>
  <si>
    <t>МЕДИЛЕВО Р-Р ДЛЯ ИНФУЗ 0,5% 100МЛ №1</t>
  </si>
  <si>
    <t>ASPIRE INDIA, ИНДИЯ</t>
  </si>
  <si>
    <t>МЕКОЛЬ МАЗЬ 40Г</t>
  </si>
  <si>
    <t>МЕЛАТОНИН NOW КАПС 3МГ №60</t>
  </si>
  <si>
    <t>МЕЛБЕК АМП 15МГ/1,5МЛ №3</t>
  </si>
  <si>
    <t>НОБЕЛЬ, УЗБЕКИСТАН</t>
  </si>
  <si>
    <t>МЕЛЬРАТАМ Р-Р Д/ИНЕКЦИЙ   5МЛ  N5</t>
  </si>
  <si>
    <t>МЕНОВАЗИН (МЕНОВАЗА-Н) 40Г КРЕМ</t>
  </si>
  <si>
    <t>МЕНОВАЗИН ECO 40МЛ №1</t>
  </si>
  <si>
    <t>EKOGALEN, MCHJ</t>
  </si>
  <si>
    <t>МЕНОВАЗИН-LIK 40МЛ</t>
  </si>
  <si>
    <t>МЕТИЛУРАЦИЛ МАЗЬ 10% 25Г</t>
  </si>
  <si>
    <t>МЕТОВЕЛ 10% 5МЛ №10</t>
  </si>
  <si>
    <t>МЕТРОНИДАЗОЛ SD СУПП ВАГИН 500МГ №10</t>
  </si>
  <si>
    <t>МЕТРОНИДАЗОЛ СУПП ВАГИН 500МГ №10</t>
  </si>
  <si>
    <t>ФАРМАПРИМ, МОЛДОВА</t>
  </si>
  <si>
    <t>МЕТРОНИДАЗОЛ ТАБ 250МГ №20</t>
  </si>
  <si>
    <t>МИЛДРОКАРД С.Т. АМП 10% 5МЛ №10</t>
  </si>
  <si>
    <t>САМСУН-ТОШКЕНТ, УЗБЕКИСТАН</t>
  </si>
  <si>
    <t>МИЛДРОНАТ АМП 500МГ/5МЛ 5МЛ №10</t>
  </si>
  <si>
    <t>ГРИНДЕКС, ЛАТВИЯ</t>
  </si>
  <si>
    <t>МИНА АМП 30МГ 1МЛ №5</t>
  </si>
  <si>
    <t>МИНДАЛЯ ГОРЬКОГО МАСЛО SHIFO 100МЛ</t>
  </si>
  <si>
    <t>МИНДАЛЯ СЛАДКОГО МАСЛО SHIFO 100МЛ</t>
  </si>
  <si>
    <t>МИОРЕЛОН АМП 4МГ/2МЛ №6</t>
  </si>
  <si>
    <t>МОНОСАН ТАБ 20МГ №30**</t>
  </si>
  <si>
    <t>МОНОСАН ТАБ 40МГ №30</t>
  </si>
  <si>
    <t>МУКАЛТИН ТАБ 50МГ №100</t>
  </si>
  <si>
    <t>МУКАЛТИН ТАБ 50МГ №30</t>
  </si>
  <si>
    <t>МУЛТИТОН ФЛАК 200МЛ №1</t>
  </si>
  <si>
    <t>МУМИЕ АЛ СЕДОНА КАПС  №30</t>
  </si>
  <si>
    <t>ТАБОБАТ АФЗАЛ</t>
  </si>
  <si>
    <t>МУМИЕ ЗОЛОТОЕ ТАБ №20</t>
  </si>
  <si>
    <t>ЭВАЛАР, РОССИЯ</t>
  </si>
  <si>
    <t>МУНИС ЧАЙ ДУБА КОРА 50Г</t>
  </si>
  <si>
    <t>FLORA UNIPROM, УЗБЕКИСТАН</t>
  </si>
  <si>
    <t>МУНИС ЧАЙ ДУБА КОРА ПАК 2Г №20</t>
  </si>
  <si>
    <t>МУНИС ЧАЙ КУКУРУЗНЫЕ РЫЛЬЦА ПАК 2Г №20</t>
  </si>
  <si>
    <t>МУНИС ЧАЙ ПОЛ-ПОЛА 30Г</t>
  </si>
  <si>
    <t>МУНИС ЧАЙ ПОЛ-ПОЛА ПАК 1Г №25</t>
  </si>
  <si>
    <t>МУНИС ЧАЙ ЧЕРЕДА 30Г</t>
  </si>
  <si>
    <t>МУНИС ЧАЙ ЧЕРЕДА ПАК 2Г №25</t>
  </si>
  <si>
    <t>МУНИС ЧАЙ ШАЛФЕЙ ПАК 2Г №20</t>
  </si>
  <si>
    <t>МУНИС ЧАЙ ШИПОВНИК 20 ПАКЕТ</t>
  </si>
  <si>
    <t>НАКОНЕЧНИК НА ТРОСТЬ БОЛЬШОЙ</t>
  </si>
  <si>
    <t>НАКОНЕЧНИК НА ТРОСТЬ МАЛЕНЬКИЙ</t>
  </si>
  <si>
    <t>НАПРОФФ ГЕЛЬ 10% 45Г</t>
  </si>
  <si>
    <t>НАСМОРК ТОТАЛ ТАБ №10</t>
  </si>
  <si>
    <t>НАТРИЯ ХЛОРИД 0,9% 100МЛ</t>
  </si>
  <si>
    <t>ЗАМИН АЗИЯ ФАРМ</t>
  </si>
  <si>
    <t>НАТРИЯ ХЛОРИД 0,9% 100МЛ ПЕРЕЧГА</t>
  </si>
  <si>
    <t>НАТРИЯ ХЛОРИД 0,9% 200МЛ  ПЕРЕЧГА</t>
  </si>
  <si>
    <t>НАТРИЯ ХЛОРИД ЛИК АМП 0,9% 5МЛ №5</t>
  </si>
  <si>
    <t>НАФТИМИЗИН-MF КАПЛИ 0,1% 20МЛ</t>
  </si>
  <si>
    <t>МЕДИОФАРМ, УЗБЕКИСТАН</t>
  </si>
  <si>
    <t>НЕБИЛЕТ ПЛЮС 5МГ/12,5МГ ТАБ №28</t>
  </si>
  <si>
    <t>НЕВРАЛОН АМП 2МЛ №5</t>
  </si>
  <si>
    <t>НЕЙРОМИДИН ТАБ 20МГ №50</t>
  </si>
  <si>
    <t>НЕОДЕРМ КРЕМ 10Г</t>
  </si>
  <si>
    <t>МУ ЛИНЬ СЭНЬ, КИТАЙ</t>
  </si>
  <si>
    <t>НЕОСПАГИН (КМА)  10МЛ №5</t>
  </si>
  <si>
    <t>НИКОТИНОВАЯ КИСЛОТА АМП 1% 1МЛ №5</t>
  </si>
  <si>
    <t>НИМЕСИЛ ГРАН 100МГ/2Г №30</t>
  </si>
  <si>
    <t>НИМИЦЕЛ ГРАН 2Г №30</t>
  </si>
  <si>
    <t>MALIKA LABORATORIES, УЗБЕКИСТАН</t>
  </si>
  <si>
    <t>НИПЕРТЕН ТАБ 10МГ №30</t>
  </si>
  <si>
    <t>НИПЕРТЕН ТАБ 2,5МГ №30</t>
  </si>
  <si>
    <t>НИСТАТИН МАЗЬ 100000ЕД/1Г 25Г</t>
  </si>
  <si>
    <t>МЕДИФАРКО ФАРМАСЬЮТИКАЛ, ВЬЕТНАМ</t>
  </si>
  <si>
    <t>НИСТАТИН ТАБ 500 000ЕД №20</t>
  </si>
  <si>
    <t>НИТРОКСОЛИН ТАБ 50МГ №50**</t>
  </si>
  <si>
    <t>НОВОКАИН - ЛИК АМП 0,5% 5МЛ №5</t>
  </si>
  <si>
    <t>НОВОКАИН АМП 0,5% 5МЛ №10 (ПЭТ)</t>
  </si>
  <si>
    <t>НОКЛОТ ЕА ТАБ 75МГ/75МГ №30</t>
  </si>
  <si>
    <t>CCL ФАРМА, ПАКИСТАН</t>
  </si>
  <si>
    <t>НО-ШПА АМП 2% 2МЛ №25</t>
  </si>
  <si>
    <t>САНОФИ АВЕНТИС, ФРАНЦИЯ</t>
  </si>
  <si>
    <t>НО-ШПА ТАБ 40МГ №24</t>
  </si>
  <si>
    <t>НОШ-СПАН NPP Р-Р Д/ИН 2% 2МЛ АМП №5</t>
  </si>
  <si>
    <t>NAMANGAN PHARM PLANT</t>
  </si>
  <si>
    <t>ОБЛЕПИХОВОЕ МАСЛО 50МЛ</t>
  </si>
  <si>
    <t>ОБЛЕПИХОВОЕ МАСЛО СУПП РЕКТ 0,5Г №10</t>
  </si>
  <si>
    <t>ОКСИУМ АМП 10% 5МЛ №10</t>
  </si>
  <si>
    <t>ОКСОЛИН МАЗЬ 0,25% 10Г</t>
  </si>
  <si>
    <t>ОМИТОКС КАПС 20МГ №30</t>
  </si>
  <si>
    <t>ОРСА Р-Р ВНУТРЬ 100МЛ</t>
  </si>
  <si>
    <t>ПАНАНГИН АМП 10МЛ №5</t>
  </si>
  <si>
    <t>ПАНАНГИН ТАБ №50</t>
  </si>
  <si>
    <t>ПАНКРЕАТИН ТАБ 25ЕД №60</t>
  </si>
  <si>
    <t>ПАНТИПРО ЛИОФ. 40МГ/10МЛ №1</t>
  </si>
  <si>
    <t>ПАНТОДЕКС КРЕМ 30ГР №1</t>
  </si>
  <si>
    <t>ПАНТОФОРД 40 ТАБ 40МГ  №20</t>
  </si>
  <si>
    <t>ПАНТОФОРД ТАБ 20МГ  №20</t>
  </si>
  <si>
    <t>ПАПАВЕРИН СУПП РЕКТ 20МГ №10</t>
  </si>
  <si>
    <t>ПАПАВЕРИНА Г/Х АМП 2% 2МЛ №5</t>
  </si>
  <si>
    <t>ПАПАЗОЛ ТАБ №6</t>
  </si>
  <si>
    <t>ПАРАЦЕТАМОЛ СУПП РЕКТ 100МГ №10</t>
  </si>
  <si>
    <t>ПАРАЦЕТАМОЛ СУПП РЕКТ 250МГ №10</t>
  </si>
  <si>
    <t>ПАРАЦЕТАМОЛ ТАБ 200МГ №50</t>
  </si>
  <si>
    <t>ПАРАЦЕТАМОЛ-УБФ ТАБ 500МГ №10</t>
  </si>
  <si>
    <t>УРАЛБИОФАРМ, РОССИЯ</t>
  </si>
  <si>
    <t>ПЕНОРОН МР ТАБ №50</t>
  </si>
  <si>
    <t>ПЕНОРОН ПЛЮС ТАБ 500МГ №100</t>
  </si>
  <si>
    <t>ПЕНОРОН ТАБ 325МГ №100</t>
  </si>
  <si>
    <t>ПЕНТОКСИФИЛЛИН АМП 2% 5МЛ №10 (ПЭТ)</t>
  </si>
  <si>
    <t>ПЕРЕКИСЬ ВОДОРОДА 3% 100МЛ</t>
  </si>
  <si>
    <t>ПЕРЦОВЫЙ ПЛАСТЫРЬ ПЕРЕЦ 10 Х 18 №1 (ПЕРФОР)</t>
  </si>
  <si>
    <t>ПЕРЧАТКИ СТЕР ХИРУРГ DENTAFILL Р. 7,5 №1</t>
  </si>
  <si>
    <t>ПЕРЧАТКИ ХИРУРГ MED GLOVES 8,0 №1</t>
  </si>
  <si>
    <t>ПИКОЛАКС КАПЛИ 0,75% 30МЛ</t>
  </si>
  <si>
    <t>ПИКОЛАКС ТАБ 7,5МГ №30</t>
  </si>
  <si>
    <t>ПИПЕТКА 1,5МЛ</t>
  </si>
  <si>
    <t>ПИРАЦЕТАМ АМП 20% 5МЛ №10</t>
  </si>
  <si>
    <t>ПЛАСТЫРЬ АРТРИТ №1</t>
  </si>
  <si>
    <t>ПЛАСТЫРЬ ПОЯСНИЧНЫЙ №1</t>
  </si>
  <si>
    <t>ПЛАСТЫРЬ ПРОСТАТЫ №3</t>
  </si>
  <si>
    <t>ПЛАТИФИЛЛИНА Г/Т АМП 0,2% 1МЛ №10</t>
  </si>
  <si>
    <t>ПЛАТИФИЛЛИН-ДАРНИЦА АМП 0,2% 1МЛ №10</t>
  </si>
  <si>
    <t>ПЛОСАР-Н ТАБ 12,5МГ №30</t>
  </si>
  <si>
    <t>ПОЛ-ПОЛА ЧАЙ 1Г ПАК №25</t>
  </si>
  <si>
    <t>PHARM ENGINEERING, УЗБЕКИСТАН</t>
  </si>
  <si>
    <t>ПРЕДНИЗОЛОН АМП 30МГ/МЛ 1МЛ №3</t>
  </si>
  <si>
    <t>ПРЕДУКТАЛ-OD ТАБ 80МГ №30</t>
  </si>
  <si>
    <t>СЕРВЬЕ, ФРАНЦИЯ</t>
  </si>
  <si>
    <t>ПРЕЗЕРВАТИВЫ "Я И ТЫ" КЛАССИЧЕСКИЕ №3</t>
  </si>
  <si>
    <t>GOLD RAY PHARMACEUTICALS, УЗБЕКИСТАН</t>
  </si>
  <si>
    <t>ПРИСЫПКА БЭМБИ ЛАВАНДА 40Г</t>
  </si>
  <si>
    <t>БАЛЬЗАМ, УЗБЕКИСТАН</t>
  </si>
  <si>
    <t>ПРИСЫПКА БЭМБИ ЧЕРЕДА 100Г</t>
  </si>
  <si>
    <t>ПРОЗЕРИН АМП 0,5МГ/МЛ 1МЛ №10</t>
  </si>
  <si>
    <t>ЗДОРОВЬЕ НАРОДУ, УКРАИНА</t>
  </si>
  <si>
    <t>ПРОКЛАДКА ЛАЛАКУ МАМА 3Д №10</t>
  </si>
  <si>
    <t>ПРОКЛАДКА ЛАЛАКУ МАМА №10</t>
  </si>
  <si>
    <t>ПРОКЛАДКИ ДЕЛЮКС  3Д  №10</t>
  </si>
  <si>
    <t>ПРОМЕГАРД 1000 ОМЕГА-3 КАПС №30</t>
  </si>
  <si>
    <t>ПРОПОЛИСА НАСТОЙКА 40МЛ</t>
  </si>
  <si>
    <t>ПРОСУЛЬПИН ТАБ 200МГ №30</t>
  </si>
  <si>
    <t>ПУСТЫРНИКА НАСТОЙКА 25МЛ</t>
  </si>
  <si>
    <t>НЕОГАЛЕНФАРМ, УЗБЕКИСТАН</t>
  </si>
  <si>
    <t>РАН-ДИТ 150МГ №100</t>
  </si>
  <si>
    <t>РАУНАТИН ТАБ 2МГ №20</t>
  </si>
  <si>
    <t>ВИФИТЕХ, РОССИЯ</t>
  </si>
  <si>
    <t>РБ-КЕЙР (РАБЕПРАЗОЛ) ПОР Д/ИН 20МГ ФЛ №1</t>
  </si>
  <si>
    <t>ZEE LABORATORIES, ИНДИЯ</t>
  </si>
  <si>
    <t>РЕВАЛГИН ТАБ №20</t>
  </si>
  <si>
    <t>РЕВМОКСИКАМ АМП 1% 1,5МЛ №5</t>
  </si>
  <si>
    <t>РЕГИДРАТОНИК Р-Р Д/ИНФ 100МЛ</t>
  </si>
  <si>
    <t>РЕГИДРАТОНИК Р-Р Д/ИНФ 250МЛ</t>
  </si>
  <si>
    <t>РЕЛИФ АДВАНС СУПП РЕКТ №12</t>
  </si>
  <si>
    <t>РЕОСОРБИЛАКТ Р-Р Д/ИНФ 200МЛ</t>
  </si>
  <si>
    <t>РЕОСОРБИН-IHC (РЕОСОРБИЛАКТ) Р-Р Д/ИНФ 100МЛ №1</t>
  </si>
  <si>
    <t>РЕПЕЙНОЕ МАСЛО 50МЛ</t>
  </si>
  <si>
    <t>SHANAZ, УЗБЕКИСТАН</t>
  </si>
  <si>
    <t>РЕТОЛ Р-Р Д/ИНФ 100МЛ №1</t>
  </si>
  <si>
    <t>РИБАКОД КАПС 300МГ №30</t>
  </si>
  <si>
    <t>РИБОКСИН АМП 2% 5МЛ №10</t>
  </si>
  <si>
    <t>РИВАТ Р-Р Д/ИНФ 100МЛ №1</t>
  </si>
  <si>
    <t>РИЗОПРОЛ ТАБ 5МГ №30</t>
  </si>
  <si>
    <t>РИНГАЦЕТ Р-Р Д/ИНФ 250МЛ</t>
  </si>
  <si>
    <t>РИНГЕР Р-Р Д/ИНФ 200МЛ</t>
  </si>
  <si>
    <t>РИНИКОЛД БРОНХО СИРОП 100МЛ</t>
  </si>
  <si>
    <t>РИНИКОЛД ТАБ №100</t>
  </si>
  <si>
    <t>РИНИКОЛД ХОТМИКС ПОРОШ  №5</t>
  </si>
  <si>
    <t>РИНОКСИЛ ФОРМУЛА+ СПРЕЙ 0,05% 10МЛ</t>
  </si>
  <si>
    <t>РИПРОНАТ АМП 10% 5МЛ №10</t>
  </si>
  <si>
    <t>РОЗУФОРД 10 ТАБ 10МГ №30</t>
  </si>
  <si>
    <t>РОКСЕРА ТАБ 30МГ №30</t>
  </si>
  <si>
    <t>РОКСИБЕЛ ТАБ 150МГ №10</t>
  </si>
  <si>
    <t>РОКСИБЕЛ ТАБ 300МГ №10</t>
  </si>
  <si>
    <t>РОЛИНОЗ КАПЛИ 10МГ/МЛ 20МЛ</t>
  </si>
  <si>
    <t>РОЛИНОЗ ТАБ 10МГ №10</t>
  </si>
  <si>
    <t>РОМАШКИ С ТРАВАМИ 1,5Г ПАК №20</t>
  </si>
  <si>
    <t>МИРЗО ДАВЛАТ, УЗБЕКИСТАН</t>
  </si>
  <si>
    <t>РОТАБИОТИК БЕБИ САШЕ №10</t>
  </si>
  <si>
    <t>РОТАДОН АДВАНС АМП 200МГ/МЛ 2МЛ №10</t>
  </si>
  <si>
    <t>РОТАДОН ПОРОШ ВНУТРЬ 1500МГ №20</t>
  </si>
  <si>
    <t>РОТАЛФЕН АМП 50МГ/2МЛ 2МЛ №5</t>
  </si>
  <si>
    <t>РОФЛОКСАН Р-Р Д/ИНФ 2МГ/МЛ 100МЛ</t>
  </si>
  <si>
    <t>РУМАЛОН АМП 1МЛ №25</t>
  </si>
  <si>
    <t>РОМФАРМ, РУМЫНИЯ</t>
  </si>
  <si>
    <t>РУСАМИН 500 МГ ТАБ №100</t>
  </si>
  <si>
    <t>РУСЛОР 10МГ  ТАБ №10</t>
  </si>
  <si>
    <t>РЫБИЙ ЖИР-LIK С ВИТ А,Д,Е 0,78Г КАПС №60</t>
  </si>
  <si>
    <t>САЛИЦИЛОВАЯ КИСЛОТА 1% 20МЛ</t>
  </si>
  <si>
    <t>САЛЬБУТАМОЛ АЭРОЗ 100МКГ/ДОЗА 200ДОЗ**</t>
  </si>
  <si>
    <t>БИННОФАРМ, РОССИЯ</t>
  </si>
  <si>
    <t>САРГИН АСПАРТАТ ПИТЬЕВОЙ 200МГ/МЛ 100МЛ</t>
  </si>
  <si>
    <t>СЕВПРАМ ТАБ 10МГ №28</t>
  </si>
  <si>
    <t>СЕДАВИТ РАСТВОР 100МЛ</t>
  </si>
  <si>
    <t>СЕЙМОН 0.4МГ КАПС №30</t>
  </si>
  <si>
    <t>СЕМИЛАКТ ТАБ 50МГ/20МГ №10</t>
  </si>
  <si>
    <t>СЕНАДЕКСИН SD ТАБ №100</t>
  </si>
  <si>
    <t>СЕНАДЕКСИН ТАБ №50</t>
  </si>
  <si>
    <t>СЕРНАЯ МАЗЬ ПРОСТАЯ 25Г</t>
  </si>
  <si>
    <t>СЕРРАТА ТАБ 10МГ №150</t>
  </si>
  <si>
    <t>СИБИРСКОЙ ЗД. ВИТА МАМА ДЕТСКАЯ ЗУБНАЯ ПАСТА</t>
  </si>
  <si>
    <t>СИБИРСКОЕ ЗДОРОВЬЕ 2000, РОССИЯ</t>
  </si>
  <si>
    <t>СИБИРСКОЙ ЗД. КОРЕН.RG 98,3% ЗУБНАЯ ПАСТ</t>
  </si>
  <si>
    <t>СИБИРСКОЙ ЗД. МОРСКОЙ КАЛЬЦИЙ 98,3% ЗУБНАЯ ПАСТ</t>
  </si>
  <si>
    <t>СИБИРСКОЙ ЗД. МОРСКОЙ КАЛЬЦИЙ 98,8% ЗУБНАЯ ПАСТ</t>
  </si>
  <si>
    <t>СИБИРСКОЙ ЗД. НОВОМИН КАПСУЛА</t>
  </si>
  <si>
    <t>СИНАФЛАН МАЗЬ 0,025% 10Г</t>
  </si>
  <si>
    <t>СИНАФЛАН МАЗЬ 0,025% 15Г</t>
  </si>
  <si>
    <t>СИНТОМИЦИНА ЛИНИМЕНТ 10% 25Г</t>
  </si>
  <si>
    <t>СИСТЕМА ИНФУЗИОННАЯ GRAND</t>
  </si>
  <si>
    <t>SHANDONG ZIBO SMI, КИТАЙ</t>
  </si>
  <si>
    <t>СИТАП М-50/1000 МГ ТАБ №30</t>
  </si>
  <si>
    <t>ADVANCED CHEMICAL INDUSTRIES, БАНГЛАДЕШ</t>
  </si>
  <si>
    <t>СМЕКТА ПОР Д/СУСП АПЕЛЬСИН 3Г №30</t>
  </si>
  <si>
    <t>БОФУР ИПСЕН ИНТ., ФРАНЦИЯ</t>
  </si>
  <si>
    <t>СОЛОДКОВОГО КОРНЯ СИРОП 90МЛ</t>
  </si>
  <si>
    <t>СОЛЬ ДЛЯ ВАНН ДЕТСКАЯ ЧЕРЕДА 500Г</t>
  </si>
  <si>
    <t>СОЛЬ ДЛЯ ВАНН ХВОЯ ДЛЯ ВСЕЙ СЕМЬИ 500ГР</t>
  </si>
  <si>
    <t>СПЕМАН ТАБ №100</t>
  </si>
  <si>
    <t>СПИРТ ЕТИЛ 70% 50МЛ</t>
  </si>
  <si>
    <t>ФАРМ ЛЮКС МЕДИКАЛ</t>
  </si>
  <si>
    <t>СПИРТОС ЗИЁ НУР 70% 40МЛ</t>
  </si>
  <si>
    <t>СПРИНЦОВКА А-2 55МЛ</t>
  </si>
  <si>
    <t>СПРИНЦОВКА А-4 200МЛ</t>
  </si>
  <si>
    <t>СПРИНЦОВКА Б-5 200МЛ</t>
  </si>
  <si>
    <t>СПРИНЦОВКА Б-6 280МЛ</t>
  </si>
  <si>
    <t>СТОПГРИПАН САШЕ 21,5Г №10 (ЛИМОН)</t>
  </si>
  <si>
    <t>СТРЕПТОЦИД ТАБ 0,3Г №30</t>
  </si>
  <si>
    <t>СУЛЬФОКАМФОКАИН-ДАРНИЦА 100МГ/МЛ 2МЛ №10</t>
  </si>
  <si>
    <t>СУПРАСТИН АМП 1МЛ №5</t>
  </si>
  <si>
    <t>СУПРАСТИН ТАБ 25МГ №20</t>
  </si>
  <si>
    <t>СУПРИМА-ЛОР ТАБ №16 (АНАНАС)</t>
  </si>
  <si>
    <t>СУПРИМА-ЛОР ТАБ №16 (КЛУБНИКА)</t>
  </si>
  <si>
    <t>СУПРИМА-ЛОР ТАБ №16 (МАЛИНА)</t>
  </si>
  <si>
    <t>СУПРИМА-ЛОР ТАБ №16 (МЕНТОЛ)</t>
  </si>
  <si>
    <t>ТАБЛЕТКИ ОТ КАШЛИ №20</t>
  </si>
  <si>
    <t>РОССИЯ</t>
  </si>
  <si>
    <t>ТАЙЛОЛФЕН ХОТ ПОРОШ 20Г №12</t>
  </si>
  <si>
    <t>ТАМПОНЫ WELLA №10 (КАРТ)</t>
  </si>
  <si>
    <t>ЧАШМА, УЗБЕКИСТАН</t>
  </si>
  <si>
    <t>ТАМСАПРОСТ КАПС 0,4МГ №30</t>
  </si>
  <si>
    <t>ТАМСУФОРД КАПС 0,4МГ №30</t>
  </si>
  <si>
    <t>ТАНАФИЛ 10МГ ТАБ №4</t>
  </si>
  <si>
    <t>ТЕЙМУРОВА ПАСТА 50Г</t>
  </si>
  <si>
    <t>ЗЕЛЕНАЯ ДУБРАВА, РОССИЯ</t>
  </si>
  <si>
    <t>ТЕМПАЛГИН ТАБ 500МГ №20</t>
  </si>
  <si>
    <t>ТЕНОТЕН ТАБ №40</t>
  </si>
  <si>
    <t>ТЕОНВЕЛ Р/Р ДЛЯ ИНЕКЦ. 20МГ №3</t>
  </si>
  <si>
    <t>ТЕРБИНОКС КРЕМ 1% 30ГР №1</t>
  </si>
  <si>
    <t>ТЕРЖИНАН ТАБ ВАГИН №10</t>
  </si>
  <si>
    <t>БУШАРА-РЕКОРДАТИ, ФРАНЦИЯ</t>
  </si>
  <si>
    <t>ТЕРМОМЕТР РТУТНЫЙ №1</t>
  </si>
  <si>
    <t>ТЕСТ НА БЕРЕМЕННОСТЬ BEE-SURE-S №1</t>
  </si>
  <si>
    <t>ФАКТОР МЕД ПРОДАКШН, РОССИЯ</t>
  </si>
  <si>
    <t>ТЕСТ НА БЕРЕМЕННОСТЬ МАКС-ТЕСТ №1</t>
  </si>
  <si>
    <t>QINGDOO HIGHTOP BIOTECH, КИТАЙ</t>
  </si>
  <si>
    <t>ТЕТРАЦИКЛИН ГЛАЗНАЯ МАЗЬ 1% 10Г</t>
  </si>
  <si>
    <t>ТЕТРАЦИКЛИН ТАБ 100МГ №20</t>
  </si>
  <si>
    <t>ТЕТУРАМ ТАБ 150МГ №30</t>
  </si>
  <si>
    <t>ТЕТУРАМ ТАБ 150МГ №50</t>
  </si>
  <si>
    <t>ТИОЛИН (ТИОТРАЗОЛИН) Р-Р Д/ИН 100МГ 4МЛ №10</t>
  </si>
  <si>
    <t>ЛЕКФАРМ, БЕЛАРУСЬ</t>
  </si>
  <si>
    <t>ТИТРИЗОЛ АМП 2,5% 4МЛ №10</t>
  </si>
  <si>
    <t>ТОНОПРОСТ КАПС 0,4МГ №30</t>
  </si>
  <si>
    <t>ТОРПЕДО DX 100 ТАБ №20</t>
  </si>
  <si>
    <t>ТОРПЕДО DX 50 ТАБ №20</t>
  </si>
  <si>
    <t>ТОРПЕДО DX 50 ТАБ №4</t>
  </si>
  <si>
    <t>ТРАХИСАН ТАБ №20</t>
  </si>
  <si>
    <t>ЭНГЕЛЬГАРД АРЦНАЙМИТТЕЛЬ, ГЕРМАНИЯ</t>
  </si>
  <si>
    <t>ТРИЗИМ ТАБ №20</t>
  </si>
  <si>
    <t>ТРОМБО АСС ТАБ 100МГ №30</t>
  </si>
  <si>
    <t>ЛАННАХЕР, АВСТРИЯ</t>
  </si>
  <si>
    <t>ТРОМБО АСС ТАБ 75МГ №30</t>
  </si>
  <si>
    <t>ТРОМБОПОЛ ТАБ 150МГ №60</t>
  </si>
  <si>
    <t>ТРОМБОПОЛ ТАБ 75МГ №60</t>
  </si>
  <si>
    <t>УГОЛЬ АКТИВИРОВАННЫЙ УБФ ТАБ 250МГ №50</t>
  </si>
  <si>
    <t>УКРОПНАЯ ВОДА 50МЛ</t>
  </si>
  <si>
    <t>ALKIMYOGAR, УЗБЕКИСТАН</t>
  </si>
  <si>
    <t>УНИ-ФРИСТОЛ ТАБ №100</t>
  </si>
  <si>
    <t>УРОЛЕСАН КАПС №40</t>
  </si>
  <si>
    <t>УРСОФОРД 300МГ №30</t>
  </si>
  <si>
    <t>ФАРМАЗОЛИН КАПЛИ 0,05% 10МЛ</t>
  </si>
  <si>
    <t>ФДП-ZUMA, 10 Г, ФЛАК   100МЛ</t>
  </si>
  <si>
    <t>ФЕНОТЕК КАПС №20</t>
  </si>
  <si>
    <t>ФИЛЬТРУМ ТАБ 400МГ №50</t>
  </si>
  <si>
    <t>ФЛЕНОКС 4000 АНТИ-ХА МЕ/0,4МЛ №10</t>
  </si>
  <si>
    <t>ФЛЕНОКС 6000 АНТИ-ХА МЕ/0,6МЛ №10</t>
  </si>
  <si>
    <t>ФЛОКСУРОЛ 0.2% Р-Р Д/ИНФ 100МЛ</t>
  </si>
  <si>
    <t>ФЛУКОНАЗОЛ КАПС 150МГ №1</t>
  </si>
  <si>
    <t>ФЛУТЕЛ СПРЕЙ 50МКГ/ДОЗА 120ДОЗ</t>
  </si>
  <si>
    <t>ФЛЮДАР  (ФЛУКАНАЗОЛ) 150МГ №1</t>
  </si>
  <si>
    <t>ФЛЮДАР КАПС 50МГ №7</t>
  </si>
  <si>
    <t>ФЛЮДАР Р-Р Д/ИНФ 200МГ/100МЛ №1</t>
  </si>
  <si>
    <t>ФОЛИЕВАЯ КИСЛОТА ТАБ 1МГ №50</t>
  </si>
  <si>
    <t>ТЕХНОЛОГ, УКРАИНА</t>
  </si>
  <si>
    <t>ФОРСИЛ ПОРОШ 100МГ/3Г №30 (АПЕЛЬСИН)</t>
  </si>
  <si>
    <t>ФУКОРЦИН 10МЛ</t>
  </si>
  <si>
    <t>ФАРМАКОМ, УКРАИНА</t>
  </si>
  <si>
    <t>ФУРАДОНИН ТАБ 50МГ №50</t>
  </si>
  <si>
    <t>ФУРАЗОЛИДОН 50МГ ТАБ №50</t>
  </si>
  <si>
    <t>ФУРАЗОЛИДОН ТАБ 50МГ №10</t>
  </si>
  <si>
    <t>ФУРАЦИЛИН ТАБ 20МГ №10</t>
  </si>
  <si>
    <t>ФУРАЦИЛИН ТАБ 20МГ №100</t>
  </si>
  <si>
    <t>ФУРОСЕМИД АМП 1% 2МЛ №10</t>
  </si>
  <si>
    <t>ХЛОРОФИЛЛИПТ Р-Р 100МЛ №1</t>
  </si>
  <si>
    <t>ЛАФЗ, УЗБЕКИСТАН</t>
  </si>
  <si>
    <t>ХЛОРОФИЛЛИПТ-LIK СПИРТ 1% 90МЛ</t>
  </si>
  <si>
    <t>ХОЛИСАЛ ГЕЛЬ 10Г</t>
  </si>
  <si>
    <t>JELFA, ПОЛЬША</t>
  </si>
  <si>
    <t>ЦЕБРОМЕД Р-Р Д/ИНЬ 5МЛ  №5</t>
  </si>
  <si>
    <t>ЦЕВИКАП 10МЛ</t>
  </si>
  <si>
    <t>ЦЕНТРАЛ-Б КАПС №30</t>
  </si>
  <si>
    <t>ЦЕРЕБРОЛИЗИН АМП 5МЛ №5</t>
  </si>
  <si>
    <t>ЭВЕР НЕЙРО ФАРМА, АВСТРИЯ</t>
  </si>
  <si>
    <t>ЦЕФЕКОН Д СУПП РЕКТ 100МГ №10</t>
  </si>
  <si>
    <t>ЦЕФЕКОН Д СУПП РЕКТ 50МГ №10</t>
  </si>
  <si>
    <t>ЦИАНОКОБАЛАМИН АМП 0,05% 1МЛ №5</t>
  </si>
  <si>
    <t>ЦИКЛОФЕРОН ТАБ 150МГ №10</t>
  </si>
  <si>
    <t>ПОЛИСАН, РОССИЯ</t>
  </si>
  <si>
    <t>ЦИНК ХЕЛАТ GLS КАПС 350МГ №60</t>
  </si>
  <si>
    <t>ГЛОБАЛ ХЕЛФКЕАР</t>
  </si>
  <si>
    <t>ЦИНКОВАЯ МАЗЬ 30Г</t>
  </si>
  <si>
    <t>ЦИННАРИЗИН ТАБ 25МГ №50</t>
  </si>
  <si>
    <t>ЦИПРАКСОЛ КАПЛИ ГЛАЗ. 0,3% 5МЛ №1</t>
  </si>
  <si>
    <t>ЦИПРОФЛОКСАЦИН ТАБ 500МГ №100</t>
  </si>
  <si>
    <t>ЦИСТОН ТАБ №100</t>
  </si>
  <si>
    <t>ЦИТРАМОН П №6</t>
  </si>
  <si>
    <t>ЦИТРАМОН-БОРИМЕД №20</t>
  </si>
  <si>
    <t>ЧАЙ РАСТОРОПША 2Г ПАК №25</t>
  </si>
  <si>
    <t>АТ-ТАБИБ</t>
  </si>
  <si>
    <t>ЧЕРЕДЫ ТРАВА 1Г ПАК №25</t>
  </si>
  <si>
    <t>ЗАМОНА РАНО, УЗБЕКИСТАН</t>
  </si>
  <si>
    <t>ЧЕРНИКА ФОРТЕ С ВИТАМИНАМИ И ЦИНКОМ ТАБ №50</t>
  </si>
  <si>
    <t>ЧУЛКИ АНТИВАРИКОЗНЫЕ ЛЕГГИНСЫ Р. 56</t>
  </si>
  <si>
    <t>КАМРОН МЕД БИЗНЕС, УЗБЕКИСТАН</t>
  </si>
  <si>
    <t>ШАЛФЕЙ 2Г ПАК №15</t>
  </si>
  <si>
    <t>БУРГУТ ФАРМ, УЗБЕКИСТАН</t>
  </si>
  <si>
    <t>ШЕЙНЫЙ ПЛАСТЫРЬ ПРИ СПОНДИЛЕЗЕ №4</t>
  </si>
  <si>
    <t>ШИПОВНИК ЧАЙ 2Г ПАК №20</t>
  </si>
  <si>
    <t>ШПАТЕЛЬ МЕДИЦИНСКИЙ О/Р №1</t>
  </si>
  <si>
    <t>ЭВИКЕТ ТАБ №30</t>
  </si>
  <si>
    <t>ЭЗОФАСТ 40МГ/10МЛ №1</t>
  </si>
  <si>
    <t>ЭКСИПАР (КЛЕКСАН)  Р-Р ДЛЯ ИНЪЕКЦ. 6000/0,6МЛ №1</t>
  </si>
  <si>
    <t>ЭКСТУМ ПОР Д/ИН 0,375Г ФЛ №1</t>
  </si>
  <si>
    <t>ЭЛЛЕЗИУМ АМП 5МЛ №10</t>
  </si>
  <si>
    <t>ЭНАМ ТАБ. 10МГ №100</t>
  </si>
  <si>
    <t>ЭНГИЛЕН КАПС №30</t>
  </si>
  <si>
    <t>ЭРБИНОЛ КРЕМ 1% 30Г</t>
  </si>
  <si>
    <t>ЭРБИНОЛ СПРЕЙ 1% 20МЛ</t>
  </si>
  <si>
    <t>ЭРИНИТ ТАБ 10МГ №50</t>
  </si>
  <si>
    <t>ЭРИТРОМИЦИН ГЛ/МАЗЬ 100000МЕ 10Г</t>
  </si>
  <si>
    <t>ЭРИТРОМИЦИН-НИКА ТАБ 250МГ №20</t>
  </si>
  <si>
    <t>ЭССЕНЦИАЛЕ Н АМП 5МЛ №5</t>
  </si>
  <si>
    <t>ЭТАМЗИЛАТ АМП 12,5% 2МЛ №10**</t>
  </si>
  <si>
    <t>ЭУТИРОКС ТАБ 125МКГ №100</t>
  </si>
  <si>
    <t>МЕРК, ГЕРМАНИЯ</t>
  </si>
  <si>
    <t>ЭУТИРОКС ТАБ 75МКГ №100</t>
  </si>
  <si>
    <t>ЭУФИЛЛИН АМП 2,4% 10МЛ №5</t>
  </si>
  <si>
    <t>ЭУФИЛЛИН ТАБ 150МГ №30</t>
  </si>
  <si>
    <t>ЭФЕКТОН 200МГ ПАК №10</t>
  </si>
  <si>
    <t>ЭФЕКТОН ПОРОШОК ЛИМОН 600МГ №10</t>
  </si>
  <si>
    <t>ЯНТАСОЛ Р-Р ДЛЯ ИНФУЗИЙ  200МЛ  N1</t>
  </si>
  <si>
    <t>Рескблика бойича арзон нархлар</t>
  </si>
  <si>
    <t>Цена</t>
  </si>
  <si>
    <t>MED.IN</t>
  </si>
  <si>
    <t>АМИНОКС СПОРТ КАПС №30</t>
  </si>
  <si>
    <t>СИСТЕМА ИНФУЗИОННАЯ MEDINJECTION №1  + нагр</t>
  </si>
  <si>
    <t>ФДП-ZUMA, 10 Г, ФЛАК   100МЛ №1    + бонус 1п аминокс</t>
  </si>
  <si>
    <t>ЦИКЛОФЕРОН Р-Р 12,5% 2МЛ АМП №5</t>
  </si>
  <si>
    <t>НАТРИЯ ХЛОРИД 0,9% 200МЛ</t>
  </si>
  <si>
    <t>ИЗАМИН 200МЛ №1</t>
  </si>
  <si>
    <t>БИНАФИН КРЕМ 10Г №1</t>
  </si>
  <si>
    <t>АРТОКСАН ГЕЛЬ 1% 45Г №1</t>
  </si>
  <si>
    <t xml:space="preserve">ПРАЙС ЛИСТ       </t>
  </si>
  <si>
    <r>
      <rPr>
        <b/>
        <i/>
        <sz val="11"/>
        <color theme="8" tint="-0.499984740745262"/>
        <rFont val="Times New Roman"/>
        <family val="1"/>
        <charset val="204"/>
      </rPr>
      <t xml:space="preserve">ЮРИДИК МАНЗИЛ :
</t>
    </r>
    <r>
      <rPr>
        <i/>
        <sz val="11"/>
        <color theme="8" tint="-0.499984740745262"/>
        <rFont val="Times New Roman"/>
        <family val="1"/>
        <charset val="204"/>
      </rPr>
      <t xml:space="preserve">Фаргона вил, Фаргона т, Кончилар МФЙ, Байрам кучаси 10-уй.  
</t>
    </r>
    <r>
      <rPr>
        <b/>
        <i/>
        <sz val="11"/>
        <color theme="8" tint="-0.499984740745262"/>
        <rFont val="Times New Roman"/>
        <family val="1"/>
        <charset val="204"/>
      </rPr>
      <t>ИНН :</t>
    </r>
    <r>
      <rPr>
        <i/>
        <sz val="11"/>
        <color theme="8" tint="-0.499984740745262"/>
        <rFont val="Times New Roman"/>
        <family val="1"/>
        <charset val="204"/>
      </rPr>
      <t xml:space="preserve"> 312297637       </t>
    </r>
    <r>
      <rPr>
        <b/>
        <i/>
        <sz val="11"/>
        <color theme="8" tint="-0.499984740745262"/>
        <rFont val="Times New Roman"/>
        <family val="1"/>
        <charset val="204"/>
      </rPr>
      <t xml:space="preserve">Р/с : </t>
    </r>
    <r>
      <rPr>
        <i/>
        <sz val="11"/>
        <color theme="8" tint="-0.499984740745262"/>
        <rFont val="Times New Roman"/>
        <family val="1"/>
        <charset val="204"/>
      </rPr>
      <t xml:space="preserve">20208000707282876001. 
  Ипотека Банк Фаргона шахар. 
</t>
    </r>
    <r>
      <rPr>
        <b/>
        <i/>
        <sz val="11"/>
        <color theme="8" tint="-0.499984740745262"/>
        <rFont val="Times New Roman"/>
        <family val="1"/>
        <charset val="204"/>
      </rPr>
      <t>Тел : 91-128-44-66,  90-941-74-57</t>
    </r>
  </si>
  <si>
    <t>+</t>
  </si>
  <si>
    <t>Условия</t>
  </si>
  <si>
    <t>Бесплат.   колич-во</t>
  </si>
  <si>
    <t>Наименование бесплатного товара</t>
  </si>
  <si>
    <t>СИСТЕМА ИНФУЗИОННАЯ MEDIN  №1</t>
  </si>
  <si>
    <r>
      <rPr>
        <b/>
        <sz val="22"/>
        <color theme="3" tint="-0.249977111117893"/>
        <rFont val="Calibri"/>
        <family val="2"/>
        <charset val="204"/>
        <scheme val="minor"/>
      </rPr>
      <t>АКЦИЯ 1+</t>
    </r>
    <r>
      <rPr>
        <b/>
        <sz val="12"/>
        <color theme="3" tint="-0.249977111117893"/>
        <rFont val="Calibri"/>
        <family val="2"/>
        <charset val="204"/>
        <scheme val="minor"/>
      </rPr>
      <t xml:space="preserve">
С 27 февраля по 30 мая 2026г.</t>
    </r>
  </si>
  <si>
    <t>Закуп миним.</t>
  </si>
  <si>
    <r>
      <t xml:space="preserve">ДЕНТАЗОЛ ГЕЛЬ 20Г №1.  </t>
    </r>
    <r>
      <rPr>
        <sz val="8"/>
        <rFont val="Arial Cyr"/>
        <charset val="204"/>
      </rPr>
      <t>ШРЕЯ ЛАЙФ САЕНСИЗ, ИНДИЯ</t>
    </r>
  </si>
  <si>
    <r>
      <t xml:space="preserve">АЗИТ ТАБ 250МГ №6. </t>
    </r>
    <r>
      <rPr>
        <sz val="8"/>
        <rFont val="Arial Cyr"/>
        <charset val="204"/>
      </rPr>
      <t>WELL MED PHARM, УЗБЕКИСТАН</t>
    </r>
  </si>
  <si>
    <r>
      <t xml:space="preserve">АЗИТ ТАБ 500МГ №3. </t>
    </r>
    <r>
      <rPr>
        <sz val="8"/>
        <rFont val="Arial Cyr"/>
        <charset val="204"/>
      </rPr>
      <t>WELL MED PHARM, УЗБЕКИСТАН</t>
    </r>
  </si>
  <si>
    <r>
      <t xml:space="preserve">БРОМГЕКСИН 8 БЕРЛИН ХЕМИ ТАБ №25  </t>
    </r>
    <r>
      <rPr>
        <sz val="8"/>
        <rFont val="Arial Cyr"/>
        <charset val="204"/>
      </rPr>
      <t xml:space="preserve"> БЕРЛИН ХЕМИ, ГЕРМАНИЯ</t>
    </r>
  </si>
  <si>
    <r>
      <t xml:space="preserve">БИОРАН АМП 75МГ/3МЛ №5.   </t>
    </r>
    <r>
      <rPr>
        <sz val="8"/>
        <rFont val="Arial Cyr"/>
        <charset val="204"/>
      </rPr>
      <t>РУСАН ФАРМА ЛТД, ИНДИЯ</t>
    </r>
  </si>
  <si>
    <r>
      <t xml:space="preserve">СУПРИМА-ЛОР ТАБ №16 (МЕНТОЛ)  </t>
    </r>
    <r>
      <rPr>
        <sz val="8"/>
        <rFont val="Arial Cyr"/>
        <charset val="204"/>
      </rPr>
      <t xml:space="preserve"> ШРЕЯ ЛАЙФ САЕНСИЗ, ИНДИЯ</t>
    </r>
  </si>
  <si>
    <r>
      <t xml:space="preserve">СУПРИМА-ЛОР ТАБ №16 (МАЛИНА)  </t>
    </r>
    <r>
      <rPr>
        <sz val="8"/>
        <rFont val="Arial Cyr"/>
        <charset val="204"/>
      </rPr>
      <t xml:space="preserve"> ШРЕЯ ЛАЙФ САЕНСИЗ, ИНДИЯ</t>
    </r>
  </si>
  <si>
    <r>
      <t xml:space="preserve">СУПРИМА-ЛОР ТАБ №16 (КЛУБНИКА)  </t>
    </r>
    <r>
      <rPr>
        <sz val="8"/>
        <rFont val="Arial Cyr"/>
        <charset val="204"/>
      </rPr>
      <t xml:space="preserve"> ШРЕЯ ЛАЙФ САЕНСИЗ, ИНДИЯ</t>
    </r>
  </si>
  <si>
    <r>
      <t xml:space="preserve">СУПРИМА-ЛОР ТАБ №16 (АНАНАС)   </t>
    </r>
    <r>
      <rPr>
        <sz val="8"/>
        <rFont val="Arial Cyr"/>
        <charset val="204"/>
      </rPr>
      <t>ШРЕЯ ЛАЙФ САЕНСИЗ, ИНДИЯ</t>
    </r>
  </si>
  <si>
    <r>
      <t xml:space="preserve">СТОПГРИПАН САШЕ 21,5Г №10 (ЛИМОН)   </t>
    </r>
    <r>
      <rPr>
        <sz val="8"/>
        <rFont val="Arial Cyr"/>
        <charset val="204"/>
      </rPr>
      <t>РУСАН ФАРМА ЛТД, ИНДИЯ</t>
    </r>
  </si>
  <si>
    <r>
      <t xml:space="preserve">АМИНОКС СПОРТ КАПС №30    </t>
    </r>
    <r>
      <rPr>
        <sz val="8"/>
        <rFont val="Arial Cyr"/>
        <charset val="204"/>
      </rPr>
      <t>ШРЕЯ ЛАЙФ САЕНСИЗ, ИНДИЯ</t>
    </r>
  </si>
  <si>
    <t>НАТРИЯ ХЛОРИД 0,9% 100МЛ.. Замин Азия. Узбекистон</t>
  </si>
  <si>
    <r>
      <t>А</t>
    </r>
    <r>
      <rPr>
        <sz val="11"/>
        <rFont val="Arial Cyr"/>
        <charset val="204"/>
      </rPr>
      <t>КСАГИЛ (метронидазол) Р/Р ДЛЯ ИНФУЗ. 0.5% 100МЛ №1</t>
    </r>
    <r>
      <rPr>
        <sz val="10"/>
        <rFont val="Arial Cyr"/>
        <charset val="204"/>
      </rPr>
      <t xml:space="preserve">.  
  </t>
    </r>
    <r>
      <rPr>
        <sz val="8"/>
        <rFont val="Arial Cyr"/>
        <charset val="204"/>
      </rPr>
      <t>AXA PARENTERALS, ИНДИЯ</t>
    </r>
  </si>
  <si>
    <r>
      <t xml:space="preserve">АКСАЦИП (ципрофлоксацин) Р-Р Д/ИНФ 200МГ/МЛ 100МЛ.   
</t>
    </r>
    <r>
      <rPr>
        <sz val="8"/>
        <rFont val="Arial Cyr"/>
        <charset val="204"/>
      </rPr>
      <t>AXA PARENTERALS, ИНДИЯ</t>
    </r>
  </si>
  <si>
    <r>
      <t xml:space="preserve">
</t>
    </r>
    <r>
      <rPr>
        <b/>
        <sz val="12"/>
        <rFont val="Arial Cyr"/>
        <charset val="204"/>
      </rPr>
      <t>ФДП-ZUMA, (fructoze1,6 diphophate)  10 Г, ФЛАК 100МЛ №1.</t>
    </r>
    <r>
      <rPr>
        <sz val="12"/>
        <rFont val="Arial Cyr"/>
        <charset val="204"/>
      </rPr>
      <t xml:space="preserve">
</t>
    </r>
    <r>
      <rPr>
        <sz val="10"/>
        <rFont val="Arial Cyr"/>
        <charset val="204"/>
      </rPr>
      <t xml:space="preserve"> Производитель :   ЗУМА ФАРМА.
Цена : 196 000 сум</t>
    </r>
  </si>
  <si>
    <r>
      <t xml:space="preserve">
</t>
    </r>
    <r>
      <rPr>
        <b/>
        <sz val="16"/>
        <rFont val="Arial Cyr"/>
        <charset val="204"/>
      </rPr>
      <t xml:space="preserve">АМИНОКС СПОРТ КАПС №30    </t>
    </r>
    <r>
      <rPr>
        <sz val="9"/>
        <rFont val="Arial Cyr"/>
        <charset val="204"/>
      </rPr>
      <t>ШРЕЯ ЛАЙФ САЕНСИЗ, ИНДИЯ</t>
    </r>
    <r>
      <rPr>
        <sz val="12"/>
        <rFont val="Arial Cyr"/>
        <charset val="204"/>
      </rPr>
      <t xml:space="preserve">
цена : 102 000 сум</t>
    </r>
  </si>
  <si>
    <r>
      <t xml:space="preserve">
</t>
    </r>
    <r>
      <rPr>
        <b/>
        <sz val="16"/>
        <rFont val="Arial Cyr"/>
        <charset val="204"/>
      </rPr>
      <t xml:space="preserve">
СТОПГРИПАН САШЕ 21,5Г №10 (ЛИМОН)   
</t>
    </r>
    <r>
      <rPr>
        <b/>
        <sz val="9"/>
        <rFont val="Arial Cyr"/>
        <charset val="204"/>
      </rPr>
      <t>РУСАН ФАРМА ЛТД, ИНДИЯ</t>
    </r>
    <r>
      <rPr>
        <sz val="12"/>
        <rFont val="Arial Cyr"/>
        <charset val="204"/>
      </rPr>
      <t xml:space="preserve">
Цена : 58400 сум</t>
    </r>
  </si>
  <si>
    <t>Бесплат.  
 кол-во</t>
  </si>
  <si>
    <t>цена</t>
  </si>
  <si>
    <t>Пенорон (Парацетамол, Диклофенак натрий) таблетки 50 мг/325 мг№100 (10х10) (упаковки контурные ячейковые)</t>
  </si>
  <si>
    <t>Сеймон (Тамсулозин) капсулы пролонгированного действия № 30 (3*10) ( упаковки контурные ячейковые)0,4 мг.</t>
  </si>
  <si>
    <t>ЭВИКЕТ/EVIKET БАД №30 табл (серия WF23477, 01.05.2026)</t>
  </si>
  <si>
    <t>ЭФЕКТОН (Ацетилцистеин) порошок для приготовления раствора 200 мг № 10</t>
  </si>
  <si>
    <t>Эфектон (Ацетилцистеин) порошок для приготовления раствора для приема внутрь, со вкусом лимона 600 мг №10 (1х10) (саше)</t>
  </si>
  <si>
    <t>АНГИОФИЛЛИН Р-Р Д/ИНФ 250МЛ №1\САМАРКАНД ЕНГЛАНД. 01.09.2027г</t>
  </si>
  <si>
    <t>ВИТЕРА АМП 25МГ/4МЛ №5\BAYAN MEDICAL, УЗБЕКИСТАН   01.12.2026г</t>
  </si>
  <si>
    <t>ГЕНТРА АМП 1МГ/5МЛ №10\BAYAN MEDICAL, УЗБЕКИСТАН   01.07.2027г.</t>
  </si>
  <si>
    <t>ДЕПРОВ Р-Р Д/ИНФ 100МЛ\SAMARKAND ENGLAND, УЗБЕКИСТАН   01.12.2027г.</t>
  </si>
  <si>
    <t>ДОНИН (МИЛДРОНАТ) АМП 500МГ/5МЛ 5МЛ №10\BAYAN MEDICAL, УЗБЕКИСТАН   01.06.2027г.</t>
  </si>
  <si>
    <t>БОЛДЕЗИН  АМП 50МГ/2МЛ №5\BAYAN MEDICAL, УЗБЕКИСТАН  01.08.2027г.</t>
  </si>
  <si>
    <t>ЗОКЛИН Р-Р Д/ИНФ 100МЛ №1\САМАРКАНД ЕНГЛАНД.   01.01.2027г.</t>
  </si>
  <si>
    <t>КАРДИОНИК Р-Р Д/ИНФ ( КМА)  100МЛ\САМАРКАНД ЕНГЛАНД.   01.11.2027г.</t>
  </si>
  <si>
    <t>КИРАТ Р-Р Д/ИНФ 100МЛ №1\RIVER MED PHARM, УЗБЕКИСТАН.   01.09.2026г.</t>
  </si>
  <si>
    <t>ЛЕВАРТ 100МЛ\САМАРКАНД ЕНГЛАНД. 01.12.2027г.</t>
  </si>
  <si>
    <t>ЛЕКРОН АМП 1000МГ/МЛ 5МЛ №5\PROTECH BIOSYSTEMS, ИНДИЯ.  01.04.2028г.</t>
  </si>
  <si>
    <t>РИВАТ Р-Р Д/ИНФ 100МЛ №1\RIVER MED PHARM, УЗБЕКИСТАН.    01.07.2027г</t>
  </si>
  <si>
    <t>ЦИТОЛАК Р-Р 200МЛ\УЗБЕКИСТАН   01.02.2027г</t>
  </si>
  <si>
    <t>ЭЛАРТИН Р-Р Д/ИНФ 42МГ/МЛ 100МЛ\BILLUR PHARM LUX, УЗБЕКИСТАН    01.10.2027г.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</si>
</sst>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#,##0.000"/>
    <numFmt numFmtId="165" formatCode="_-* #,##0_-;\-* #,##0_-;_-* &quot;-&quot;??_-;_-@_-"/>
    <numFmt numFmtId="166" formatCode="_-* #,##0.00\ _₽_-;\-* #,##0.00\ _₽_-;_-* &quot;-&quot;??\ _₽_-;_-@_-"/>
  </numFmts>
  <fonts count="30" x14ac:knownFonts="1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8"/>
      <name val="Arial Cyr"/>
      <charset val="204"/>
    </font>
    <font>
      <b/>
      <sz val="14"/>
      <name val="Arial Cyr"/>
      <charset val="204"/>
    </font>
    <font>
      <b/>
      <sz val="10"/>
      <name val="Arial Cyr"/>
      <charset val="204"/>
    </font>
    <font>
      <b/>
      <sz val="16"/>
      <name val="Arial Cyr"/>
      <charset val="204"/>
    </font>
    <font>
      <sz val="10"/>
      <name val="Arial Cyr"/>
      <charset val="204"/>
    </font>
    <font>
      <sz val="12"/>
      <name val="Arial Cyr"/>
      <charset val="204"/>
    </font>
    <font>
      <b/>
      <i/>
      <sz val="60"/>
      <color theme="8" tint="-0.499984740745262"/>
      <name val="Times New Roman"/>
      <family val="1"/>
      <charset val="204"/>
    </font>
    <font>
      <b/>
      <i/>
      <sz val="11"/>
      <color theme="8" tint="-0.499984740745262"/>
      <name val="Times New Roman"/>
      <family val="1"/>
      <charset val="204"/>
    </font>
    <font>
      <i/>
      <sz val="11"/>
      <color theme="8" tint="-0.499984740745262"/>
      <name val="Times New Roman"/>
      <family val="1"/>
      <charset val="204"/>
    </font>
    <font>
      <sz val="11"/>
      <name val="Arial Cyr"/>
      <charset val="204"/>
    </font>
    <font>
      <sz val="14"/>
      <name val="Arial Cyr"/>
      <charset val="204"/>
    </font>
    <font>
      <sz val="18"/>
      <name val="Arial Cyr"/>
      <charset val="204"/>
    </font>
    <font>
      <sz val="11"/>
      <color theme="1"/>
      <name val="Calibri"/>
      <family val="2"/>
      <scheme val="minor"/>
    </font>
    <font>
      <b/>
      <sz val="10"/>
      <color theme="1"/>
      <name val="Calibri"/>
      <family val="2"/>
      <charset val="204"/>
      <scheme val="minor"/>
    </font>
    <font>
      <b/>
      <sz val="10"/>
      <color rgb="FF002060"/>
      <name val="Calibri"/>
      <family val="2"/>
      <charset val="204"/>
      <scheme val="minor"/>
    </font>
    <font>
      <b/>
      <sz val="10"/>
      <color rgb="FF002060"/>
      <name val="Arial"/>
      <family val="2"/>
      <charset val="204"/>
    </font>
    <font>
      <b/>
      <sz val="12"/>
      <color theme="3" tint="-0.249977111117893"/>
      <name val="Calibri"/>
      <family val="2"/>
      <charset val="204"/>
      <scheme val="minor"/>
    </font>
    <font>
      <b/>
      <sz val="22"/>
      <color theme="3" tint="-0.249977111117893"/>
      <name val="Calibri"/>
      <family val="2"/>
      <charset val="204"/>
      <scheme val="minor"/>
    </font>
    <font>
      <sz val="9"/>
      <name val="Arial Cyr"/>
      <charset val="204"/>
    </font>
    <font>
      <b/>
      <sz val="12"/>
      <name val="Arial Cyr"/>
      <charset val="204"/>
    </font>
    <font>
      <b/>
      <sz val="9"/>
      <name val="Arial Cyr"/>
      <charset val="204"/>
    </font>
    <font>
      <sz val="7"/>
      <color rgb="FF000000"/>
      <name val="Arial"/>
      <family val="2"/>
      <charset val="204"/>
    </font>
    <font>
      <sz val="12"/>
      <color rgb="FF000000"/>
      <name val="Arial"/>
      <family val="2"/>
      <charset val="204"/>
    </font>
    <font>
      <b/>
      <sz val="9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8"/>
      <color rgb="FF000000"/>
      <name val="Arial"/>
      <family val="2"/>
      <charset val="20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66FFFF"/>
        <bgColor indexed="64"/>
      </patternFill>
    </fill>
    <fill>
      <patternFill patternType="solid">
        <fgColor rgb="FFADD8FF"/>
        <bgColor indexed="64"/>
      </patternFill>
    </fill>
    <fill>
      <patternFill patternType="solid">
        <fgColor rgb="FFFFFFFF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/>
      <bottom style="thin">
        <color rgb="FF0070C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03">
    <xf numFmtId="0" fontId="0" fillId="0" borderId="0"/>
    <xf numFmtId="43" fontId="7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0" fontId="15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" fillId="0" borderId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166" fontId="2" fillId="0" borderId="0" applyFont="0" applyFill="0" applyBorder="0" applyAlignment="0" applyProtection="0"/>
    <xf numFmtId="0" fontId="24" fillId="5" borderId="0">
      <alignment horizontal="left" vertical="center"/>
    </xf>
    <xf numFmtId="0" fontId="1" fillId="0" borderId="0"/>
    <xf numFmtId="0" fontId="26" fillId="5" borderId="0">
      <alignment horizontal="center" vertical="center"/>
    </xf>
    <xf numFmtId="0" fontId="27" fillId="5" borderId="0">
      <alignment horizontal="center" vertical="center"/>
    </xf>
    <xf numFmtId="0" fontId="24" fillId="5" borderId="0">
      <alignment horizontal="right" vertical="top"/>
    </xf>
    <xf numFmtId="0" fontId="24" fillId="5" borderId="0">
      <alignment horizontal="right" vertical="center"/>
    </xf>
    <xf numFmtId="0" fontId="24" fillId="5" borderId="0">
      <alignment horizontal="center" vertical="center"/>
    </xf>
    <xf numFmtId="0" fontId="24" fillId="5" borderId="0">
      <alignment horizontal="center" vertical="center"/>
    </xf>
    <xf numFmtId="0" fontId="26" fillId="5" borderId="0">
      <alignment horizontal="right" vertical="top"/>
    </xf>
    <xf numFmtId="0" fontId="27" fillId="5" borderId="0">
      <alignment horizontal="left" vertical="top"/>
    </xf>
    <xf numFmtId="0" fontId="26" fillId="5" borderId="0">
      <alignment horizontal="right" vertical="top"/>
    </xf>
    <xf numFmtId="0" fontId="28" fillId="5" borderId="0">
      <alignment horizontal="left" vertical="top"/>
    </xf>
    <xf numFmtId="0" fontId="26" fillId="5" borderId="0">
      <alignment horizontal="right" vertical="top"/>
    </xf>
    <xf numFmtId="0" fontId="26" fillId="5" borderId="0">
      <alignment horizontal="center" vertical="center"/>
    </xf>
    <xf numFmtId="0" fontId="28" fillId="5" borderId="0">
      <alignment horizontal="center" vertical="center"/>
    </xf>
    <xf numFmtId="0" fontId="26" fillId="5" borderId="0">
      <alignment horizontal="center" vertical="center"/>
    </xf>
    <xf numFmtId="0" fontId="27" fillId="5" borderId="0">
      <alignment horizontal="left" vertical="top"/>
    </xf>
    <xf numFmtId="0" fontId="29" fillId="5" borderId="0">
      <alignment horizontal="center" vertical="top"/>
    </xf>
    <xf numFmtId="0" fontId="27" fillId="5" borderId="0">
      <alignment horizontal="center" vertical="top"/>
    </xf>
    <xf numFmtId="0" fontId="24" fillId="5" borderId="0">
      <alignment horizontal="right" vertical="center"/>
    </xf>
  </cellStyleXfs>
  <cellXfs count="72">
    <xf numFmtId="0" fontId="0" fillId="0" borderId="0" xfId="0"/>
    <xf numFmtId="0" fontId="0" fillId="0" borderId="1" xfId="0" applyBorder="1" applyAlignment="1">
      <alignment horizontal="left"/>
    </xf>
    <xf numFmtId="4" fontId="0" fillId="0" borderId="1" xfId="0" applyNumberFormat="1" applyBorder="1" applyAlignment="1">
      <alignment horizontal="right"/>
    </xf>
    <xf numFmtId="164" fontId="0" fillId="0" borderId="1" xfId="0" applyNumberFormat="1" applyBorder="1" applyAlignment="1">
      <alignment horizontal="right"/>
    </xf>
    <xf numFmtId="0" fontId="0" fillId="0" borderId="0" xfId="0" applyAlignment="1">
      <alignment horizontal="center" vertical="center" wrapText="1"/>
    </xf>
    <xf numFmtId="14" fontId="0" fillId="0" borderId="0" xfId="0" applyNumberFormat="1"/>
    <xf numFmtId="0" fontId="0" fillId="2" borderId="0" xfId="0" applyFill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14" fontId="5" fillId="2" borderId="1" xfId="0" applyNumberFormat="1" applyFont="1" applyFill="1" applyBorder="1" applyAlignment="1">
      <alignment horizontal="center" vertical="center" wrapText="1"/>
    </xf>
    <xf numFmtId="0" fontId="0" fillId="2" borderId="1" xfId="0" applyFill="1" applyBorder="1"/>
    <xf numFmtId="14" fontId="0" fillId="2" borderId="1" xfId="0" applyNumberFormat="1" applyFill="1" applyBorder="1"/>
    <xf numFmtId="4" fontId="0" fillId="2" borderId="1" xfId="0" applyNumberFormat="1" applyFill="1" applyBorder="1" applyAlignment="1">
      <alignment horizontal="right"/>
    </xf>
    <xf numFmtId="164" fontId="5" fillId="2" borderId="1" xfId="0" applyNumberFormat="1" applyFont="1" applyFill="1" applyBorder="1" applyAlignment="1">
      <alignment horizontal="right"/>
    </xf>
    <xf numFmtId="4" fontId="5" fillId="2" borderId="1" xfId="0" applyNumberFormat="1" applyFont="1" applyFill="1" applyBorder="1" applyAlignment="1">
      <alignment horizontal="center" vertical="center" wrapText="1"/>
    </xf>
    <xf numFmtId="4" fontId="0" fillId="0" borderId="0" xfId="0" applyNumberFormat="1"/>
    <xf numFmtId="4" fontId="5" fillId="2" borderId="1" xfId="0" applyNumberFormat="1" applyFont="1" applyFill="1" applyBorder="1" applyAlignment="1">
      <alignment horizontal="right"/>
    </xf>
    <xf numFmtId="0" fontId="0" fillId="0" borderId="0" xfId="0" quotePrefix="1"/>
    <xf numFmtId="14" fontId="0" fillId="0" borderId="0" xfId="0" applyNumberFormat="1" applyAlignment="1">
      <alignment horizontal="center"/>
    </xf>
    <xf numFmtId="14" fontId="0" fillId="0" borderId="1" xfId="0" applyNumberFormat="1" applyBorder="1" applyAlignment="1">
      <alignment horizontal="center"/>
    </xf>
    <xf numFmtId="14" fontId="0" fillId="2" borderId="1" xfId="0" applyNumberFormat="1" applyFill="1" applyBorder="1" applyAlignment="1">
      <alignment horizontal="center"/>
    </xf>
    <xf numFmtId="43" fontId="0" fillId="0" borderId="0" xfId="1" applyFont="1"/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 wrapText="1"/>
    </xf>
    <xf numFmtId="43" fontId="7" fillId="0" borderId="0" xfId="1" applyFont="1" applyFill="1"/>
    <xf numFmtId="43" fontId="0" fillId="0" borderId="1" xfId="1" applyFont="1" applyBorder="1" applyAlignment="1">
      <alignment horizontal="center" vertical="center" wrapText="1"/>
    </xf>
    <xf numFmtId="43" fontId="7" fillId="0" borderId="1" xfId="1" applyFont="1" applyFill="1" applyBorder="1" applyAlignment="1">
      <alignment horizontal="center" vertical="center" wrapText="1"/>
    </xf>
    <xf numFmtId="0" fontId="0" fillId="0" borderId="1" xfId="0" applyBorder="1"/>
    <xf numFmtId="43" fontId="0" fillId="0" borderId="1" xfId="1" applyFont="1" applyBorder="1"/>
    <xf numFmtId="165" fontId="0" fillId="0" borderId="1" xfId="1" applyNumberFormat="1" applyFont="1" applyBorder="1"/>
    <xf numFmtId="165" fontId="0" fillId="0" borderId="0" xfId="1" applyNumberFormat="1" applyFont="1"/>
    <xf numFmtId="165" fontId="5" fillId="0" borderId="1" xfId="1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/>
    </xf>
    <xf numFmtId="0" fontId="3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/>
    </xf>
    <xf numFmtId="14" fontId="3" fillId="0" borderId="1" xfId="0" applyNumberFormat="1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/>
    </xf>
    <xf numFmtId="165" fontId="8" fillId="0" borderId="1" xfId="1" applyNumberFormat="1" applyFont="1" applyFill="1" applyBorder="1"/>
    <xf numFmtId="165" fontId="8" fillId="0" borderId="1" xfId="1" applyNumberFormat="1" applyFont="1" applyBorder="1"/>
    <xf numFmtId="0" fontId="9" fillId="0" borderId="0" xfId="0" applyFont="1" applyAlignment="1">
      <alignment vertical="top" wrapText="1"/>
    </xf>
    <xf numFmtId="0" fontId="9" fillId="0" borderId="2" xfId="0" applyFont="1" applyBorder="1" applyAlignment="1">
      <alignment vertical="top" wrapText="1"/>
    </xf>
    <xf numFmtId="0" fontId="11" fillId="0" borderId="0" xfId="0" applyFont="1" applyAlignment="1">
      <alignment horizontal="center" vertical="top" wrapText="1"/>
    </xf>
    <xf numFmtId="0" fontId="0" fillId="0" borderId="0" xfId="0" applyAlignment="1">
      <alignment horizontal="center" vertical="center"/>
    </xf>
    <xf numFmtId="0" fontId="14" fillId="0" borderId="0" xfId="0" applyFont="1"/>
    <xf numFmtId="0" fontId="16" fillId="4" borderId="4" xfId="16" applyFont="1" applyFill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13" fillId="0" borderId="1" xfId="0" applyFont="1" applyBorder="1" applyAlignment="1">
      <alignment horizontal="center" vertical="center"/>
    </xf>
    <xf numFmtId="0" fontId="17" fillId="4" borderId="4" xfId="2" applyFont="1" applyFill="1" applyBorder="1" applyAlignment="1">
      <alignment horizontal="center" vertical="center" wrapText="1"/>
    </xf>
    <xf numFmtId="0" fontId="14" fillId="0" borderId="1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/>
    </xf>
    <xf numFmtId="0" fontId="17" fillId="4" borderId="3" xfId="16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/>
    </xf>
    <xf numFmtId="0" fontId="18" fillId="4" borderId="4" xfId="16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/>
    </xf>
    <xf numFmtId="0" fontId="1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left" vertical="center" wrapText="1"/>
    </xf>
    <xf numFmtId="0" fontId="8" fillId="0" borderId="1" xfId="0" applyFont="1" applyBorder="1" applyAlignment="1">
      <alignment vertical="center" wrapText="1"/>
    </xf>
    <xf numFmtId="165" fontId="8" fillId="0" borderId="1" xfId="1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left" wrapText="1"/>
    </xf>
    <xf numFmtId="0" fontId="0" fillId="0" borderId="0" xfId="0" applyAlignment="1">
      <alignment wrapText="1"/>
    </xf>
    <xf numFmtId="0" fontId="25" fillId="5" borderId="1" xfId="83" applyFont="1" applyBorder="1" applyAlignment="1">
      <alignment vertical="center" wrapText="1"/>
    </xf>
    <xf numFmtId="165" fontId="8" fillId="0" borderId="1" xfId="1" applyNumberFormat="1" applyFont="1" applyBorder="1" applyAlignment="1">
      <alignment vertical="center" wrapText="1"/>
    </xf>
    <xf numFmtId="0" fontId="25" fillId="5" borderId="5" xfId="83" applyFont="1" applyBorder="1" applyAlignment="1">
      <alignment vertical="center" wrapText="1"/>
    </xf>
    <xf numFmtId="0" fontId="0" fillId="0" borderId="0" xfId="0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1" fontId="19" fillId="3" borderId="1" xfId="16" applyNumberFormat="1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9" fillId="0" borderId="0" xfId="0" applyFont="1" applyAlignment="1">
      <alignment horizontal="left" vertical="center" wrapText="1"/>
    </xf>
  </cellXfs>
  <cellStyles count="103">
    <cellStyle name="Normal 2" xfId="5" xr:uid="{C5FACC01-232C-488B-B9E7-C7E7363124DB}"/>
    <cellStyle name="S0" xfId="85" xr:uid="{C23B6E03-DB1A-46CE-B30B-92FF0625E353}"/>
    <cellStyle name="S1" xfId="86" xr:uid="{F451F3B5-FFC5-4FC0-8BE0-A78EC0F9AEAA}"/>
    <cellStyle name="S10" xfId="87" xr:uid="{838A8BB2-2E96-4EB1-BA3A-079477854877}"/>
    <cellStyle name="S11" xfId="88" xr:uid="{0688019C-4C63-48C3-B9B8-AA92E20A567F}"/>
    <cellStyle name="S12" xfId="89" xr:uid="{9F5E6985-8C30-4972-A673-A8BB3118C4BF}"/>
    <cellStyle name="S13" xfId="90" xr:uid="{3F18F44A-624A-4B00-B315-157EB8BD3F1A}"/>
    <cellStyle name="S14" xfId="91" xr:uid="{6F56738B-1193-4898-B102-EA20632F4F29}"/>
    <cellStyle name="S15" xfId="92" xr:uid="{12F7E2BA-3F66-469D-8FC1-0B25AA5B51CE}"/>
    <cellStyle name="S16" xfId="93" xr:uid="{BA14C6F1-0C45-41DC-A1EE-92EA58FDBCB3}"/>
    <cellStyle name="S17" xfId="94" xr:uid="{E594925A-325E-48B1-8D86-59171BD2A690}"/>
    <cellStyle name="S18" xfId="95" xr:uid="{5190F066-D203-40AC-B6B4-F8F242058450}"/>
    <cellStyle name="S2" xfId="96" xr:uid="{7CDD8B45-E8EF-4E00-B4E3-4DB6CD8CFDC7}"/>
    <cellStyle name="S3" xfId="97" xr:uid="{D538AFFD-6844-42D3-90F5-2C9D1E16310C}"/>
    <cellStyle name="S4" xfId="98" xr:uid="{E7E86AF1-B387-4AC6-9090-F49BF29CD82D}"/>
    <cellStyle name="S5" xfId="99" xr:uid="{0607219A-573B-458B-A775-7A805079370C}"/>
    <cellStyle name="S6" xfId="100" xr:uid="{9C8D98F4-C9BA-4510-8B07-556D2A3D0726}"/>
    <cellStyle name="S7" xfId="101" xr:uid="{BBE4E394-88DA-499E-9227-9EC15D57BB54}"/>
    <cellStyle name="S8" xfId="102" xr:uid="{F8DC6624-A210-4A0F-B636-355C7D04F235}"/>
    <cellStyle name="S9" xfId="83" xr:uid="{184209B0-557A-45BD-8B40-C73333C89230}"/>
    <cellStyle name="Обычный" xfId="0" builtinId="0"/>
    <cellStyle name="Обычный 2" xfId="16" xr:uid="{85B9D7B0-560E-42CC-AEDC-8098409D8E02}"/>
    <cellStyle name="Обычный 3" xfId="2" xr:uid="{9E13E2B3-4C73-4793-90D1-13A7AEF6C1F0}"/>
    <cellStyle name="Обычный 4" xfId="84" xr:uid="{DEA8ACBB-BBF5-4F99-9487-9ADBA7AF0895}"/>
    <cellStyle name="Финансовый" xfId="1" builtinId="3"/>
    <cellStyle name="Финансовый 10" xfId="28" xr:uid="{1A9B8038-83B2-44E2-9C2B-2B3FF6620FA6}"/>
    <cellStyle name="Финансовый 10 2" xfId="61" xr:uid="{1A7771BF-E5D8-4024-9798-25258C5121E8}"/>
    <cellStyle name="Финансовый 11" xfId="39" xr:uid="{D169817E-2664-47C2-A774-79711EB6BF8B}"/>
    <cellStyle name="Финансовый 12" xfId="72" xr:uid="{064ADDA3-751C-48F6-9DBF-9F1863994006}"/>
    <cellStyle name="Финансовый 13" xfId="3" xr:uid="{00BBC74D-A737-4C46-BF69-EF9254D23AFD}"/>
    <cellStyle name="Финансовый 2" xfId="6" xr:uid="{748CF206-C75B-429E-9B7D-2895493F76D2}"/>
    <cellStyle name="Финансовый 2 2" xfId="8" xr:uid="{B43154B9-B901-4A0F-AC44-33B0C753CC32}"/>
    <cellStyle name="Финансовый 2 2 2" xfId="12" xr:uid="{A5089398-E841-4622-9C65-054ABA3851D7}"/>
    <cellStyle name="Финансовый 2 2 2 2" xfId="24" xr:uid="{48E23F2A-0A5E-41C6-9AEE-4E5E43A3931E}"/>
    <cellStyle name="Финансовый 2 2 2 2 2" xfId="57" xr:uid="{555FA42A-0392-4ADB-A49F-8BD059EA2718}"/>
    <cellStyle name="Финансовый 2 2 2 3" xfId="35" xr:uid="{157D9F3A-FDF3-4B98-8B87-5F614C17876F}"/>
    <cellStyle name="Финансовый 2 2 2 3 2" xfId="68" xr:uid="{743231D4-852F-4671-9696-E4DD1170C9D7}"/>
    <cellStyle name="Финансовый 2 2 2 4" xfId="46" xr:uid="{F524A04E-26D8-4F9F-85C0-3D104FBD5260}"/>
    <cellStyle name="Финансовый 2 2 2 5" xfId="79" xr:uid="{4DED1197-ABC0-4AE2-B049-54072C844C97}"/>
    <cellStyle name="Финансовый 2 2 3" xfId="20" xr:uid="{FE2B52DC-6187-48BE-B63A-AFF5537B8F5B}"/>
    <cellStyle name="Финансовый 2 2 3 2" xfId="53" xr:uid="{2D60A27E-956C-4C8D-AFCE-CC09E0D75744}"/>
    <cellStyle name="Финансовый 2 2 4" xfId="31" xr:uid="{7E1CBF0A-DDBA-47CA-B54F-6CE8CF07D420}"/>
    <cellStyle name="Финансовый 2 2 4 2" xfId="64" xr:uid="{34609CE4-DED5-4FA2-8341-6BD64FADE776}"/>
    <cellStyle name="Финансовый 2 2 5" xfId="42" xr:uid="{A9929BFC-1A56-4840-93A9-70AB1C90C05E}"/>
    <cellStyle name="Финансовый 2 2 6" xfId="75" xr:uid="{8BCD7220-474F-4CD2-9C23-EF8A3E18905C}"/>
    <cellStyle name="Финансовый 2 3" xfId="10" xr:uid="{CF163E0C-8D6E-4F39-A5D2-4B4BCE55FB7F}"/>
    <cellStyle name="Финансовый 2 3 2" xfId="22" xr:uid="{127AE98E-B6D7-4153-8869-ED99F96DD18E}"/>
    <cellStyle name="Финансовый 2 3 2 2" xfId="55" xr:uid="{3C2B4DDE-1BE7-4938-A9C4-340776DA3D3C}"/>
    <cellStyle name="Финансовый 2 3 3" xfId="33" xr:uid="{4E6B9B97-1BA4-4115-852A-086616BE2881}"/>
    <cellStyle name="Финансовый 2 3 3 2" xfId="66" xr:uid="{138AE6AB-A6A6-4172-BDE8-002190778486}"/>
    <cellStyle name="Финансовый 2 3 4" xfId="44" xr:uid="{288C9A4F-9177-4CD6-8FFF-008F37D6BB75}"/>
    <cellStyle name="Финансовый 2 3 5" xfId="77" xr:uid="{532DC80A-6623-4EFD-AEDD-C0A0F0F0C3D5}"/>
    <cellStyle name="Финансовый 2 4" xfId="18" xr:uid="{073AAF55-E80A-4D8C-87D8-0DCF6D51F506}"/>
    <cellStyle name="Финансовый 2 4 2" xfId="51" xr:uid="{5381AEB3-1EE4-4C1C-ADAA-E56D5C07254E}"/>
    <cellStyle name="Финансовый 2 5" xfId="29" xr:uid="{D4399272-ABCD-4EFA-9D3E-A105B245600C}"/>
    <cellStyle name="Финансовый 2 5 2" xfId="62" xr:uid="{4E27CD99-E7CB-45C9-B902-B6E0FD75CFC8}"/>
    <cellStyle name="Финансовый 2 6" xfId="40" xr:uid="{9EABD748-4C00-4A14-80D7-6FC3C51794D8}"/>
    <cellStyle name="Финансовый 2 7" xfId="73" xr:uid="{F043140D-DA57-4F39-8646-42EA1292047C}"/>
    <cellStyle name="Финансовый 3" xfId="7" xr:uid="{46395773-7C41-4598-A0E5-BBB05641A994}"/>
    <cellStyle name="Финансовый 3 2" xfId="11" xr:uid="{F6D8CDFE-8DDA-4F52-B5F2-523B1CC29A1F}"/>
    <cellStyle name="Финансовый 3 2 2" xfId="23" xr:uid="{0A218D11-E77E-4C23-AE4B-A46DA2673EF9}"/>
    <cellStyle name="Финансовый 3 2 2 2" xfId="56" xr:uid="{13E43C6D-8091-4070-ADCD-9AB22F5CA86E}"/>
    <cellStyle name="Финансовый 3 2 3" xfId="34" xr:uid="{4EABC71E-3541-48FE-A8CB-9966532665C7}"/>
    <cellStyle name="Финансовый 3 2 3 2" xfId="67" xr:uid="{F79D7D0C-03E1-4DA8-9269-32FAAC3B81C3}"/>
    <cellStyle name="Финансовый 3 2 4" xfId="45" xr:uid="{0AAF0756-0E36-4CB1-930D-F1A2E4F9AB30}"/>
    <cellStyle name="Финансовый 3 2 5" xfId="78" xr:uid="{D096B50A-C6A9-4467-8097-4B1ACA885900}"/>
    <cellStyle name="Финансовый 3 3" xfId="19" xr:uid="{E3050627-64BE-4042-BCB2-693BE2660699}"/>
    <cellStyle name="Финансовый 3 3 2" xfId="52" xr:uid="{3BF356F6-5BB2-46B6-8184-6A18C9C5FFC6}"/>
    <cellStyle name="Финансовый 3 4" xfId="30" xr:uid="{22C3C13D-052E-4CED-8E6A-79B99E6D387E}"/>
    <cellStyle name="Финансовый 3 4 2" xfId="63" xr:uid="{7B0F6E60-DCA3-416B-AEFF-37AFCBCB38DE}"/>
    <cellStyle name="Финансовый 3 5" xfId="41" xr:uid="{44E8BAD7-4A19-41AE-9351-2D83886D3991}"/>
    <cellStyle name="Финансовый 3 6" xfId="74" xr:uid="{472FAF73-AC95-45C5-AEA7-B6826D30A312}"/>
    <cellStyle name="Финансовый 4" xfId="4" xr:uid="{71624718-4926-4AB3-8F5C-4EFF1FD2FBFC}"/>
    <cellStyle name="Финансовый 5" xfId="9" xr:uid="{BE171570-30BF-433D-9197-CE4619506E8D}"/>
    <cellStyle name="Финансовый 5 2" xfId="21" xr:uid="{1BF26298-D7E1-4767-A9A8-06903865B974}"/>
    <cellStyle name="Финансовый 5 2 2" xfId="54" xr:uid="{AC8F8CBB-13C0-4376-B24A-0ED1B6E30319}"/>
    <cellStyle name="Финансовый 5 3" xfId="32" xr:uid="{3BBD39FE-8CDB-49F3-8F40-9EB576FA3525}"/>
    <cellStyle name="Финансовый 5 3 2" xfId="65" xr:uid="{A0C2FCC8-8FC6-4B8B-8411-D811BBB81482}"/>
    <cellStyle name="Финансовый 5 4" xfId="43" xr:uid="{EE5B3164-66CB-425F-A1FF-F4819B2578F4}"/>
    <cellStyle name="Финансовый 5 5" xfId="76" xr:uid="{A2AFD5F4-C551-4056-B70B-47180249440B}"/>
    <cellStyle name="Финансовый 6" xfId="13" xr:uid="{EDEF6B73-36D0-4FD9-9765-DBF80AB8AB20}"/>
    <cellStyle name="Финансовый 6 2" xfId="25" xr:uid="{C8467FA5-3673-4C2D-9C32-BE6E472CA6B9}"/>
    <cellStyle name="Финансовый 6 2 2" xfId="58" xr:uid="{ED797AD4-5F0A-4F20-9CB6-A78D3EF2A2EF}"/>
    <cellStyle name="Финансовый 6 3" xfId="36" xr:uid="{229B30B8-CA99-4CDE-8B3A-482EC491905C}"/>
    <cellStyle name="Финансовый 6 3 2" xfId="69" xr:uid="{89C72483-ECE8-4128-8DA4-5746B3E1C85A}"/>
    <cellStyle name="Финансовый 6 4" xfId="47" xr:uid="{15E42376-4D0A-4C1E-9B16-8A07BBFD3E71}"/>
    <cellStyle name="Финансовый 6 5" xfId="80" xr:uid="{9C5140A9-0CC1-4AA6-94BB-BDE02206132F}"/>
    <cellStyle name="Финансовый 7" xfId="14" xr:uid="{B407A818-AC09-4703-82BA-2AF85A1BA0C5}"/>
    <cellStyle name="Финансовый 7 2" xfId="26" xr:uid="{5F00CE69-625D-4CF5-B153-8ECAD35963AD}"/>
    <cellStyle name="Финансовый 7 2 2" xfId="59" xr:uid="{01633CE3-C0EA-4506-A7FA-8837E9918002}"/>
    <cellStyle name="Финансовый 7 3" xfId="37" xr:uid="{C1EDD34C-ED8B-43F6-B68D-6CCF9E7B3191}"/>
    <cellStyle name="Финансовый 7 3 2" xfId="70" xr:uid="{9BB45EC1-A603-458C-982E-F2E26C27729C}"/>
    <cellStyle name="Финансовый 7 4" xfId="48" xr:uid="{7AB809D9-AB11-49C1-9F76-7F48084BF824}"/>
    <cellStyle name="Финансовый 7 5" xfId="81" xr:uid="{A84A0778-2C46-48C0-ABB1-21D0D9745CC8}"/>
    <cellStyle name="Финансовый 8" xfId="15" xr:uid="{9279DFCE-0EE4-4146-B309-73F888EE1320}"/>
    <cellStyle name="Финансовый 8 2" xfId="27" xr:uid="{00BCB844-A21D-4B2A-95A8-89502948C10A}"/>
    <cellStyle name="Финансовый 8 2 2" xfId="60" xr:uid="{61F8E5A5-4A53-42BD-A65E-A3AD1E99DF10}"/>
    <cellStyle name="Финансовый 8 3" xfId="38" xr:uid="{6E6E4067-7F71-4EC1-8040-72C51EF9B69D}"/>
    <cellStyle name="Финансовый 8 3 2" xfId="71" xr:uid="{61303AD2-F08D-43C3-BF30-0758B68D8AF0}"/>
    <cellStyle name="Финансовый 8 4" xfId="49" xr:uid="{E814BB51-DC38-41DF-9C8E-054B75C26BD5}"/>
    <cellStyle name="Финансовый 8 5" xfId="82" xr:uid="{758E046B-5DEB-475C-8051-B0392458F386}"/>
    <cellStyle name="Финансовый 9" xfId="17" xr:uid="{469A5311-E8B8-4EAA-853D-9AD1693D3E5D}"/>
    <cellStyle name="Финансовый 9 2" xfId="50" xr:uid="{3B7C0A20-EA03-4AF9-BBD0-EF3409F68F2A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4.png"/><Relationship Id="rId2" Type="http://schemas.openxmlformats.org/officeDocument/2006/relationships/image" Target="../media/image3.jpeg"/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828675</xdr:colOff>
      <xdr:row>0</xdr:row>
      <xdr:rowOff>133350</xdr:rowOff>
    </xdr:from>
    <xdr:to>
      <xdr:col>16</xdr:col>
      <xdr:colOff>476250</xdr:colOff>
      <xdr:row>1</xdr:row>
      <xdr:rowOff>907609</xdr:rowOff>
    </xdr:to>
    <xdr:pic>
      <xdr:nvPicPr>
        <xdr:cNvPr id="3" name="Рисунок 2">
          <a:extLst>
            <a:ext uri="{FF2B5EF4-FFF2-40B4-BE49-F238E27FC236}">
              <a16:creationId xmlns:a16="http://schemas.microsoft.com/office/drawing/2014/main" id="{9FDAFB69-2005-4346-B5A8-99285D9403F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5" y="133350"/>
          <a:ext cx="1847850" cy="172675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342900</xdr:colOff>
      <xdr:row>28</xdr:row>
      <xdr:rowOff>19050</xdr:rowOff>
    </xdr:from>
    <xdr:to>
      <xdr:col>1</xdr:col>
      <xdr:colOff>2771775</xdr:colOff>
      <xdr:row>30</xdr:row>
      <xdr:rowOff>28575</xdr:rowOff>
    </xdr:to>
    <xdr:pic>
      <xdr:nvPicPr>
        <xdr:cNvPr id="3" name="Рисунок 2" descr="Image 1 of 1">
          <a:extLst>
            <a:ext uri="{FF2B5EF4-FFF2-40B4-BE49-F238E27FC236}">
              <a16:creationId xmlns:a16="http://schemas.microsoft.com/office/drawing/2014/main" id="{BE8D069F-92F7-2830-0370-E11BEF8EDF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0" y="11363325"/>
          <a:ext cx="2428875" cy="2428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485774</xdr:colOff>
      <xdr:row>4</xdr:row>
      <xdr:rowOff>171449</xdr:rowOff>
    </xdr:from>
    <xdr:to>
      <xdr:col>1</xdr:col>
      <xdr:colOff>2647949</xdr:colOff>
      <xdr:row>11</xdr:row>
      <xdr:rowOff>266699</xdr:rowOff>
    </xdr:to>
    <xdr:pic>
      <xdr:nvPicPr>
        <xdr:cNvPr id="4" name="Рисунок 3" descr="Сегодня руководство AXXO посетило наш завод Zuma Pharma. В рамках визита  обсуждены стратегических вопросы. Мы рады вашему визиту @axxo_gmbh  ————————— Бугун Zuma Pharma заводимизга Германиялик хамкорларимиз ташриф  буюрди. Ташриф доирасида бир қатор">
          <a:extLst>
            <a:ext uri="{FF2B5EF4-FFF2-40B4-BE49-F238E27FC236}">
              <a16:creationId xmlns:a16="http://schemas.microsoft.com/office/drawing/2014/main" id="{0BEEE597-F785-797B-B9D8-638188CBEA4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4" y="2038349"/>
          <a:ext cx="2162175" cy="21621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</xdr:col>
      <xdr:colOff>704850</xdr:colOff>
      <xdr:row>20</xdr:row>
      <xdr:rowOff>203200</xdr:rowOff>
    </xdr:from>
    <xdr:to>
      <xdr:col>1</xdr:col>
      <xdr:colOff>2352674</xdr:colOff>
      <xdr:row>23</xdr:row>
      <xdr:rowOff>257173</xdr:rowOff>
    </xdr:to>
    <xdr:pic>
      <xdr:nvPicPr>
        <xdr:cNvPr id="6" name="Рисунок 5">
          <a:extLst>
            <a:ext uri="{FF2B5EF4-FFF2-40B4-BE49-F238E27FC236}">
              <a16:creationId xmlns:a16="http://schemas.microsoft.com/office/drawing/2014/main" id="{407390B7-32DD-13B0-23DF-83B5C89854E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1314450" y="7156450"/>
          <a:ext cx="1647824" cy="219709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/>
  <dimension ref="A2:O780"/>
  <sheetViews>
    <sheetView zoomScale="130" zoomScaleNormal="130" workbookViewId="0">
      <pane xSplit="1" ySplit="6" topLeftCell="B501" activePane="bottomRight" state="frozen"/>
      <selection pane="topRight" activeCell="B1" sqref="B1"/>
      <selection pane="bottomLeft" activeCell="A7" sqref="A7"/>
      <selection pane="bottomRight" activeCell="B515" sqref="B515"/>
    </sheetView>
  </sheetViews>
  <sheetFormatPr defaultRowHeight="12.75" x14ac:dyDescent="0.2"/>
  <cols>
    <col min="1" max="1" width="0.28515625" customWidth="1"/>
    <col min="2" max="2" width="46" customWidth="1"/>
    <col min="3" max="3" width="21.28515625" customWidth="1"/>
    <col min="4" max="4" width="11.7109375" style="17" customWidth="1"/>
    <col min="5" max="5" width="16.28515625" style="5" hidden="1" customWidth="1"/>
    <col min="6" max="6" width="11.5703125" customWidth="1"/>
    <col min="7" max="7" width="11.7109375" style="14" hidden="1" customWidth="1"/>
    <col min="8" max="8" width="16.42578125" hidden="1" customWidth="1"/>
    <col min="9" max="9" width="11.85546875" customWidth="1"/>
    <col min="10" max="10" width="12.5703125" customWidth="1"/>
    <col min="11" max="13" width="16.42578125" hidden="1" customWidth="1"/>
    <col min="14" max="14" width="16.42578125" style="14" customWidth="1"/>
    <col min="15" max="15" width="16.42578125" customWidth="1"/>
  </cols>
  <sheetData>
    <row r="2" spans="1:15" ht="20.25" x14ac:dyDescent="0.3">
      <c r="B2" s="69"/>
      <c r="C2" s="69"/>
      <c r="D2" s="69"/>
      <c r="E2" s="69"/>
      <c r="F2" s="69"/>
      <c r="G2" s="69"/>
      <c r="H2" s="69"/>
      <c r="I2" s="69"/>
      <c r="J2" s="69"/>
      <c r="K2" s="69"/>
      <c r="L2" s="69"/>
      <c r="M2" s="69"/>
      <c r="N2" s="69"/>
      <c r="O2" s="69"/>
    </row>
    <row r="3" spans="1:15" ht="18" customHeight="1" x14ac:dyDescent="0.25">
      <c r="B3" s="70"/>
      <c r="C3" s="70"/>
      <c r="D3" s="70"/>
      <c r="E3" s="70"/>
      <c r="F3" s="70"/>
      <c r="G3" s="70"/>
      <c r="H3" s="70"/>
      <c r="I3" s="70"/>
      <c r="J3" s="70"/>
      <c r="K3" s="70"/>
      <c r="L3" s="70"/>
      <c r="M3" s="70"/>
      <c r="N3" s="70"/>
      <c r="O3" s="70"/>
    </row>
    <row r="4" spans="1:15" ht="15.75" customHeight="1" x14ac:dyDescent="0.2"/>
    <row r="6" spans="1:15" ht="25.5" x14ac:dyDescent="0.2">
      <c r="A6" s="6"/>
      <c r="B6" s="7" t="s">
        <v>0</v>
      </c>
      <c r="C6" s="7" t="s">
        <v>1</v>
      </c>
      <c r="D6" s="8" t="s">
        <v>9</v>
      </c>
      <c r="E6" s="7" t="s">
        <v>11</v>
      </c>
      <c r="F6" s="7" t="s">
        <v>2</v>
      </c>
      <c r="G6" s="13" t="s">
        <v>10</v>
      </c>
      <c r="H6" s="7" t="s">
        <v>7</v>
      </c>
      <c r="I6" s="7" t="s">
        <v>6</v>
      </c>
      <c r="J6" s="7" t="s">
        <v>3</v>
      </c>
      <c r="K6" s="7" t="s">
        <v>12</v>
      </c>
      <c r="L6" s="7" t="s">
        <v>4</v>
      </c>
      <c r="M6" s="7" t="s">
        <v>8</v>
      </c>
      <c r="N6" s="13" t="s">
        <v>5</v>
      </c>
      <c r="O6" s="4"/>
    </row>
    <row r="7" spans="1:15" s="4" customFormat="1" x14ac:dyDescent="0.2">
      <c r="A7"/>
      <c r="B7" s="1" t="s">
        <v>14</v>
      </c>
      <c r="C7" s="1" t="s">
        <v>15</v>
      </c>
      <c r="D7" s="18">
        <v>46753</v>
      </c>
      <c r="E7" s="2">
        <v>533.92999999999995</v>
      </c>
      <c r="F7" s="2">
        <v>598</v>
      </c>
      <c r="G7" s="2">
        <v>67.224080267558534</v>
      </c>
      <c r="H7" s="2">
        <v>598</v>
      </c>
      <c r="I7" s="2">
        <v>1000</v>
      </c>
      <c r="J7" s="3">
        <v>58</v>
      </c>
      <c r="K7" s="2">
        <v>6214.12</v>
      </c>
      <c r="L7" s="2">
        <f t="shared" ref="L7:L70" si="0">J7*F7</f>
        <v>34684</v>
      </c>
      <c r="M7" s="2">
        <f t="shared" ref="M7:M70" si="1">J7*H7</f>
        <v>34684</v>
      </c>
      <c r="N7" s="2">
        <f t="shared" ref="N7:N70" si="2">J7*I7</f>
        <v>58000</v>
      </c>
      <c r="O7"/>
    </row>
    <row r="8" spans="1:15" ht="12.75" customHeight="1" x14ac:dyDescent="0.2">
      <c r="B8" s="1" t="s">
        <v>16</v>
      </c>
      <c r="C8" s="1" t="s">
        <v>17</v>
      </c>
      <c r="D8" s="18">
        <v>47119</v>
      </c>
      <c r="E8" s="2">
        <v>395.6</v>
      </c>
      <c r="F8" s="2">
        <v>443.07</v>
      </c>
      <c r="G8" s="2">
        <v>103.12817387771683</v>
      </c>
      <c r="H8" s="2">
        <v>443.07</v>
      </c>
      <c r="I8" s="2">
        <v>900</v>
      </c>
      <c r="J8" s="3">
        <v>200</v>
      </c>
      <c r="K8" s="2">
        <v>19286</v>
      </c>
      <c r="L8" s="2">
        <f t="shared" si="0"/>
        <v>88614</v>
      </c>
      <c r="M8" s="2">
        <f t="shared" si="1"/>
        <v>88614</v>
      </c>
      <c r="N8" s="2">
        <f t="shared" si="2"/>
        <v>180000</v>
      </c>
    </row>
    <row r="9" spans="1:15" ht="12.75" customHeight="1" x14ac:dyDescent="0.2">
      <c r="B9" s="1" t="s">
        <v>16</v>
      </c>
      <c r="C9" s="1" t="s">
        <v>17</v>
      </c>
      <c r="D9" s="18">
        <v>46753</v>
      </c>
      <c r="E9" s="2">
        <v>383.93</v>
      </c>
      <c r="F9" s="2">
        <v>430</v>
      </c>
      <c r="G9" s="2">
        <v>109.30232558139534</v>
      </c>
      <c r="H9" s="2">
        <v>430</v>
      </c>
      <c r="I9" s="2">
        <v>900</v>
      </c>
      <c r="J9" s="3">
        <v>165</v>
      </c>
      <c r="K9" s="2">
        <v>15910.95</v>
      </c>
      <c r="L9" s="2">
        <f t="shared" si="0"/>
        <v>70950</v>
      </c>
      <c r="M9" s="2">
        <f t="shared" si="1"/>
        <v>70950</v>
      </c>
      <c r="N9" s="2">
        <f t="shared" si="2"/>
        <v>148500</v>
      </c>
    </row>
    <row r="10" spans="1:15" ht="12.75" customHeight="1" x14ac:dyDescent="0.2">
      <c r="B10" s="1" t="s">
        <v>18</v>
      </c>
      <c r="C10" s="1" t="s">
        <v>19</v>
      </c>
      <c r="D10" s="18">
        <v>46753</v>
      </c>
      <c r="E10" s="2">
        <v>542.86</v>
      </c>
      <c r="F10" s="2">
        <v>608</v>
      </c>
      <c r="G10" s="2">
        <v>48.026315789473678</v>
      </c>
      <c r="H10" s="2">
        <v>608</v>
      </c>
      <c r="I10" s="2">
        <v>900</v>
      </c>
      <c r="J10" s="3">
        <v>1586</v>
      </c>
      <c r="K10" s="2">
        <v>152937.98000000001</v>
      </c>
      <c r="L10" s="2">
        <f t="shared" si="0"/>
        <v>964288</v>
      </c>
      <c r="M10" s="2">
        <f t="shared" si="1"/>
        <v>964288</v>
      </c>
      <c r="N10" s="2">
        <f t="shared" si="2"/>
        <v>1427400</v>
      </c>
    </row>
    <row r="11" spans="1:15" ht="12.75" customHeight="1" x14ac:dyDescent="0.2">
      <c r="B11" s="1" t="s">
        <v>20</v>
      </c>
      <c r="C11" s="1" t="s">
        <v>17</v>
      </c>
      <c r="D11" s="18">
        <v>46753</v>
      </c>
      <c r="E11" s="2">
        <v>239.2</v>
      </c>
      <c r="F11" s="2">
        <v>267.89999999999998</v>
      </c>
      <c r="G11" s="2">
        <v>161.29152668906306</v>
      </c>
      <c r="H11" s="2">
        <v>267.89999999999998</v>
      </c>
      <c r="I11" s="2">
        <v>700</v>
      </c>
      <c r="J11" s="3">
        <v>2105</v>
      </c>
      <c r="K11" s="2">
        <v>157875</v>
      </c>
      <c r="L11" s="2">
        <f t="shared" si="0"/>
        <v>563929.5</v>
      </c>
      <c r="M11" s="2">
        <f t="shared" si="1"/>
        <v>563929.5</v>
      </c>
      <c r="N11" s="2">
        <f t="shared" si="2"/>
        <v>1473500</v>
      </c>
    </row>
    <row r="12" spans="1:15" ht="12.75" customHeight="1" x14ac:dyDescent="0.2">
      <c r="B12" s="1" t="s">
        <v>21</v>
      </c>
      <c r="C12" s="1" t="s">
        <v>19</v>
      </c>
      <c r="D12" s="18">
        <v>46813</v>
      </c>
      <c r="E12" s="2">
        <v>378.57</v>
      </c>
      <c r="F12" s="2">
        <v>424</v>
      </c>
      <c r="G12" s="2">
        <v>65.094339622641513</v>
      </c>
      <c r="H12" s="2">
        <v>424</v>
      </c>
      <c r="I12" s="2">
        <v>700</v>
      </c>
      <c r="J12" s="3">
        <v>1387</v>
      </c>
      <c r="K12" s="2">
        <v>104025</v>
      </c>
      <c r="L12" s="2">
        <f t="shared" si="0"/>
        <v>588088</v>
      </c>
      <c r="M12" s="2">
        <f t="shared" si="1"/>
        <v>588088</v>
      </c>
      <c r="N12" s="2">
        <f t="shared" si="2"/>
        <v>970900</v>
      </c>
    </row>
    <row r="13" spans="1:15" ht="12.75" customHeight="1" x14ac:dyDescent="0.2">
      <c r="B13" s="1" t="s">
        <v>21</v>
      </c>
      <c r="C13" s="1" t="s">
        <v>19</v>
      </c>
      <c r="D13" s="18">
        <v>46753</v>
      </c>
      <c r="E13" s="2">
        <v>232.14</v>
      </c>
      <c r="F13" s="2">
        <v>260</v>
      </c>
      <c r="G13" s="2">
        <v>130.76923076923077</v>
      </c>
      <c r="H13" s="2">
        <v>260</v>
      </c>
      <c r="I13" s="2">
        <v>600</v>
      </c>
      <c r="J13" s="3">
        <v>4800</v>
      </c>
      <c r="K13" s="2">
        <v>308592</v>
      </c>
      <c r="L13" s="2">
        <f t="shared" si="0"/>
        <v>1248000</v>
      </c>
      <c r="M13" s="2">
        <f t="shared" si="1"/>
        <v>1248000</v>
      </c>
      <c r="N13" s="2">
        <f t="shared" si="2"/>
        <v>2880000</v>
      </c>
    </row>
    <row r="14" spans="1:15" ht="12.75" customHeight="1" x14ac:dyDescent="0.2">
      <c r="B14" s="1" t="s">
        <v>22</v>
      </c>
      <c r="C14" s="1" t="s">
        <v>15</v>
      </c>
      <c r="D14" s="18">
        <v>46753</v>
      </c>
      <c r="E14" s="2">
        <v>803.57</v>
      </c>
      <c r="F14" s="2">
        <v>900</v>
      </c>
      <c r="G14" s="2">
        <v>88.8888888888889</v>
      </c>
      <c r="H14" s="2">
        <v>900</v>
      </c>
      <c r="I14" s="2">
        <v>1700</v>
      </c>
      <c r="J14" s="3">
        <v>3</v>
      </c>
      <c r="K14" s="2">
        <v>546.41999999999996</v>
      </c>
      <c r="L14" s="2">
        <f t="shared" si="0"/>
        <v>2700</v>
      </c>
      <c r="M14" s="2">
        <f t="shared" si="1"/>
        <v>2700</v>
      </c>
      <c r="N14" s="2">
        <f t="shared" si="2"/>
        <v>5100</v>
      </c>
    </row>
    <row r="15" spans="1:15" ht="12.75" customHeight="1" x14ac:dyDescent="0.2">
      <c r="B15" s="1" t="s">
        <v>22</v>
      </c>
      <c r="C15" s="1" t="s">
        <v>15</v>
      </c>
      <c r="D15" s="18">
        <v>46388</v>
      </c>
      <c r="E15" s="2">
        <v>814.2</v>
      </c>
      <c r="F15" s="2">
        <v>911.9</v>
      </c>
      <c r="G15" s="2">
        <v>86.423949994516946</v>
      </c>
      <c r="H15" s="2">
        <v>911.9</v>
      </c>
      <c r="I15" s="2">
        <v>1700</v>
      </c>
      <c r="J15" s="3">
        <v>100</v>
      </c>
      <c r="K15" s="2">
        <v>18214</v>
      </c>
      <c r="L15" s="2">
        <f t="shared" si="0"/>
        <v>91190</v>
      </c>
      <c r="M15" s="2">
        <f t="shared" si="1"/>
        <v>91190</v>
      </c>
      <c r="N15" s="2">
        <f t="shared" si="2"/>
        <v>170000</v>
      </c>
    </row>
    <row r="16" spans="1:15" ht="12.75" customHeight="1" x14ac:dyDescent="0.2">
      <c r="B16" s="1" t="s">
        <v>23</v>
      </c>
      <c r="C16" s="1" t="s">
        <v>15</v>
      </c>
      <c r="D16" s="18">
        <v>46753</v>
      </c>
      <c r="E16" s="2">
        <v>267.86</v>
      </c>
      <c r="F16" s="2">
        <v>300</v>
      </c>
      <c r="G16" s="2">
        <v>133.33333333333331</v>
      </c>
      <c r="H16" s="2">
        <v>300</v>
      </c>
      <c r="I16" s="2">
        <v>700</v>
      </c>
      <c r="J16" s="3">
        <v>2102</v>
      </c>
      <c r="K16" s="2">
        <v>157650</v>
      </c>
      <c r="L16" s="2">
        <f t="shared" si="0"/>
        <v>630600</v>
      </c>
      <c r="M16" s="2">
        <f t="shared" si="1"/>
        <v>630600</v>
      </c>
      <c r="N16" s="2">
        <f t="shared" si="2"/>
        <v>1471400</v>
      </c>
    </row>
    <row r="17" spans="2:14" ht="12.75" customHeight="1" x14ac:dyDescent="0.2">
      <c r="B17" s="1" t="s">
        <v>24</v>
      </c>
      <c r="C17" s="1" t="s">
        <v>19</v>
      </c>
      <c r="D17" s="18">
        <v>46753</v>
      </c>
      <c r="E17" s="2">
        <v>361.61</v>
      </c>
      <c r="F17" s="2">
        <v>405</v>
      </c>
      <c r="G17" s="2">
        <v>72.839506172839506</v>
      </c>
      <c r="H17" s="2">
        <v>405</v>
      </c>
      <c r="I17" s="2">
        <v>700</v>
      </c>
      <c r="J17" s="3">
        <v>2870</v>
      </c>
      <c r="K17" s="2">
        <v>215250</v>
      </c>
      <c r="L17" s="2">
        <f t="shared" si="0"/>
        <v>1162350</v>
      </c>
      <c r="M17" s="2">
        <f t="shared" si="1"/>
        <v>1162350</v>
      </c>
      <c r="N17" s="2">
        <f t="shared" si="2"/>
        <v>2009000</v>
      </c>
    </row>
    <row r="18" spans="2:14" ht="12.75" customHeight="1" x14ac:dyDescent="0.2">
      <c r="B18" s="1" t="s">
        <v>25</v>
      </c>
      <c r="C18" s="1" t="s">
        <v>26</v>
      </c>
      <c r="D18" s="18">
        <v>46296</v>
      </c>
      <c r="E18" s="2">
        <v>65362.38</v>
      </c>
      <c r="F18" s="2">
        <v>73205.87</v>
      </c>
      <c r="G18" s="2">
        <v>47.529153058354474</v>
      </c>
      <c r="H18" s="2">
        <v>73205.87</v>
      </c>
      <c r="I18" s="2">
        <v>108000</v>
      </c>
      <c r="J18" s="3">
        <v>238</v>
      </c>
      <c r="K18" s="2">
        <v>2754000.34</v>
      </c>
      <c r="L18" s="2">
        <f t="shared" si="0"/>
        <v>17422997.059999999</v>
      </c>
      <c r="M18" s="2">
        <f t="shared" si="1"/>
        <v>17422997.059999999</v>
      </c>
      <c r="N18" s="2">
        <f t="shared" si="2"/>
        <v>25704000</v>
      </c>
    </row>
    <row r="19" spans="2:14" ht="12.75" customHeight="1" x14ac:dyDescent="0.2">
      <c r="B19" s="1" t="s">
        <v>27</v>
      </c>
      <c r="C19" s="1" t="s">
        <v>28</v>
      </c>
      <c r="D19" s="18">
        <v>46174</v>
      </c>
      <c r="E19" s="2">
        <v>63421.43</v>
      </c>
      <c r="F19" s="2">
        <v>71032</v>
      </c>
      <c r="G19" s="2">
        <v>23.887825205541166</v>
      </c>
      <c r="H19" s="2">
        <v>71032</v>
      </c>
      <c r="I19" s="2">
        <v>88000</v>
      </c>
      <c r="J19" s="3">
        <v>1</v>
      </c>
      <c r="K19" s="2">
        <v>9428.57</v>
      </c>
      <c r="L19" s="2">
        <f t="shared" si="0"/>
        <v>71032</v>
      </c>
      <c r="M19" s="2">
        <f t="shared" si="1"/>
        <v>71032</v>
      </c>
      <c r="N19" s="2">
        <f t="shared" si="2"/>
        <v>88000</v>
      </c>
    </row>
    <row r="20" spans="2:14" ht="12.75" customHeight="1" x14ac:dyDescent="0.2">
      <c r="B20" s="1" t="s">
        <v>29</v>
      </c>
      <c r="C20" s="1" t="s">
        <v>30</v>
      </c>
      <c r="D20" s="18">
        <v>46296</v>
      </c>
      <c r="E20" s="2">
        <v>23978.2</v>
      </c>
      <c r="F20" s="2">
        <v>26855.58</v>
      </c>
      <c r="G20" s="2">
        <v>48.944837534694841</v>
      </c>
      <c r="H20" s="2">
        <v>26855.58</v>
      </c>
      <c r="I20" s="2">
        <v>40000</v>
      </c>
      <c r="J20" s="3">
        <v>1</v>
      </c>
      <c r="K20" s="2">
        <v>4285.71</v>
      </c>
      <c r="L20" s="2">
        <f t="shared" si="0"/>
        <v>26855.58</v>
      </c>
      <c r="M20" s="2">
        <f t="shared" si="1"/>
        <v>26855.58</v>
      </c>
      <c r="N20" s="2">
        <f t="shared" si="2"/>
        <v>40000</v>
      </c>
    </row>
    <row r="21" spans="2:14" ht="12.75" customHeight="1" x14ac:dyDescent="0.2">
      <c r="B21" s="1" t="s">
        <v>31</v>
      </c>
      <c r="C21" s="1" t="s">
        <v>32</v>
      </c>
      <c r="D21" s="18">
        <v>46388</v>
      </c>
      <c r="E21" s="2">
        <v>6503.07</v>
      </c>
      <c r="F21" s="2">
        <v>7283.44</v>
      </c>
      <c r="G21" s="2">
        <v>37.297760398932368</v>
      </c>
      <c r="H21" s="2">
        <v>7283.44</v>
      </c>
      <c r="I21" s="2">
        <v>10000</v>
      </c>
      <c r="J21" s="3">
        <v>2</v>
      </c>
      <c r="K21" s="2">
        <v>2142.86</v>
      </c>
      <c r="L21" s="2">
        <f t="shared" si="0"/>
        <v>14566.88</v>
      </c>
      <c r="M21" s="2">
        <f t="shared" si="1"/>
        <v>14566.88</v>
      </c>
      <c r="N21" s="2">
        <f t="shared" si="2"/>
        <v>20000</v>
      </c>
    </row>
    <row r="22" spans="2:14" ht="12.75" customHeight="1" x14ac:dyDescent="0.2">
      <c r="B22" s="1" t="s">
        <v>33</v>
      </c>
      <c r="C22" s="1" t="s">
        <v>34</v>
      </c>
      <c r="D22" s="18">
        <v>46235</v>
      </c>
      <c r="E22" s="2">
        <v>16881.59</v>
      </c>
      <c r="F22" s="2">
        <v>18907.38</v>
      </c>
      <c r="G22" s="2">
        <v>36.454654214386125</v>
      </c>
      <c r="H22" s="2">
        <v>18907.38</v>
      </c>
      <c r="I22" s="2">
        <v>25800</v>
      </c>
      <c r="J22" s="3">
        <v>6</v>
      </c>
      <c r="K22" s="2">
        <v>16585.740000000002</v>
      </c>
      <c r="L22" s="2">
        <f t="shared" si="0"/>
        <v>113444.28</v>
      </c>
      <c r="M22" s="2">
        <f t="shared" si="1"/>
        <v>113444.28</v>
      </c>
      <c r="N22" s="2">
        <f t="shared" si="2"/>
        <v>154800</v>
      </c>
    </row>
    <row r="23" spans="2:14" ht="12.75" customHeight="1" x14ac:dyDescent="0.2">
      <c r="B23" s="1" t="s">
        <v>35</v>
      </c>
      <c r="C23" s="1" t="s">
        <v>36</v>
      </c>
      <c r="D23" s="18">
        <v>46753</v>
      </c>
      <c r="E23" s="2">
        <v>14850</v>
      </c>
      <c r="F23" s="2">
        <v>16632</v>
      </c>
      <c r="G23" s="2">
        <v>29.870129870129873</v>
      </c>
      <c r="H23" s="2">
        <v>16632</v>
      </c>
      <c r="I23" s="2">
        <v>21600</v>
      </c>
      <c r="J23" s="3">
        <v>40</v>
      </c>
      <c r="K23" s="2">
        <v>92571.6</v>
      </c>
      <c r="L23" s="2">
        <f t="shared" si="0"/>
        <v>665280</v>
      </c>
      <c r="M23" s="2">
        <f t="shared" si="1"/>
        <v>665280</v>
      </c>
      <c r="N23" s="2">
        <f t="shared" si="2"/>
        <v>864000</v>
      </c>
    </row>
    <row r="24" spans="2:14" ht="12.75" customHeight="1" x14ac:dyDescent="0.2">
      <c r="B24" s="1" t="s">
        <v>37</v>
      </c>
      <c r="C24" s="1" t="s">
        <v>36</v>
      </c>
      <c r="D24" s="18">
        <v>46357</v>
      </c>
      <c r="E24" s="2">
        <v>15950</v>
      </c>
      <c r="F24" s="2">
        <v>17864</v>
      </c>
      <c r="G24" s="2">
        <v>34.348410210479173</v>
      </c>
      <c r="H24" s="2">
        <v>17864</v>
      </c>
      <c r="I24" s="2">
        <v>24000</v>
      </c>
      <c r="J24" s="3">
        <v>40</v>
      </c>
      <c r="K24" s="2">
        <v>102857.2</v>
      </c>
      <c r="L24" s="2">
        <f t="shared" si="0"/>
        <v>714560</v>
      </c>
      <c r="M24" s="2">
        <f t="shared" si="1"/>
        <v>714560</v>
      </c>
      <c r="N24" s="2">
        <f t="shared" si="2"/>
        <v>960000</v>
      </c>
    </row>
    <row r="25" spans="2:14" ht="12.75" customHeight="1" x14ac:dyDescent="0.2">
      <c r="B25" s="1" t="s">
        <v>38</v>
      </c>
      <c r="C25" s="1" t="s">
        <v>39</v>
      </c>
      <c r="D25" s="18">
        <v>46419</v>
      </c>
      <c r="E25" s="2">
        <v>15093.95</v>
      </c>
      <c r="F25" s="2">
        <v>16905.22</v>
      </c>
      <c r="G25" s="2">
        <v>24.221985871819474</v>
      </c>
      <c r="H25" s="2">
        <v>16905.22</v>
      </c>
      <c r="I25" s="2">
        <v>21000</v>
      </c>
      <c r="J25" s="3">
        <v>32</v>
      </c>
      <c r="K25" s="2">
        <v>72000</v>
      </c>
      <c r="L25" s="2">
        <f t="shared" si="0"/>
        <v>540967.04</v>
      </c>
      <c r="M25" s="2">
        <f t="shared" si="1"/>
        <v>540967.04</v>
      </c>
      <c r="N25" s="2">
        <f t="shared" si="2"/>
        <v>672000</v>
      </c>
    </row>
    <row r="26" spans="2:14" ht="12.75" customHeight="1" x14ac:dyDescent="0.2">
      <c r="B26" s="1" t="s">
        <v>40</v>
      </c>
      <c r="C26" s="1" t="s">
        <v>39</v>
      </c>
      <c r="D26" s="18">
        <v>46692</v>
      </c>
      <c r="E26" s="2">
        <v>31420.47</v>
      </c>
      <c r="F26" s="2">
        <v>35190.93</v>
      </c>
      <c r="G26" s="2">
        <v>25.0322171082151</v>
      </c>
      <c r="H26" s="2">
        <v>35190.93</v>
      </c>
      <c r="I26" s="2">
        <v>44000</v>
      </c>
      <c r="J26" s="3">
        <v>75</v>
      </c>
      <c r="K26" s="2">
        <v>353571.75</v>
      </c>
      <c r="L26" s="2">
        <f t="shared" si="0"/>
        <v>2639319.75</v>
      </c>
      <c r="M26" s="2">
        <f t="shared" si="1"/>
        <v>2639319.75</v>
      </c>
      <c r="N26" s="2">
        <f t="shared" si="2"/>
        <v>3300000</v>
      </c>
    </row>
    <row r="27" spans="2:14" ht="12.75" customHeight="1" x14ac:dyDescent="0.2">
      <c r="B27" s="1" t="s">
        <v>41</v>
      </c>
      <c r="C27" s="1" t="s">
        <v>42</v>
      </c>
      <c r="D27" s="18">
        <v>46753</v>
      </c>
      <c r="E27" s="2">
        <v>2390.62</v>
      </c>
      <c r="F27" s="2">
        <v>2677.49</v>
      </c>
      <c r="G27" s="2">
        <v>796.36189117419678</v>
      </c>
      <c r="H27" s="2">
        <v>2677.49</v>
      </c>
      <c r="I27" s="2">
        <v>24000</v>
      </c>
      <c r="J27" s="3">
        <v>1074</v>
      </c>
      <c r="K27" s="2">
        <v>2761715.82</v>
      </c>
      <c r="L27" s="2">
        <f t="shared" si="0"/>
        <v>2875624.26</v>
      </c>
      <c r="M27" s="2">
        <f t="shared" si="1"/>
        <v>2875624.26</v>
      </c>
      <c r="N27" s="2">
        <f t="shared" si="2"/>
        <v>25776000</v>
      </c>
    </row>
    <row r="28" spans="2:14" ht="12.75" customHeight="1" x14ac:dyDescent="0.2">
      <c r="B28" s="1" t="s">
        <v>43</v>
      </c>
      <c r="C28" s="1" t="s">
        <v>42</v>
      </c>
      <c r="D28" s="18">
        <v>46753</v>
      </c>
      <c r="E28" s="2">
        <v>2962.59</v>
      </c>
      <c r="F28" s="2">
        <v>3318.1</v>
      </c>
      <c r="G28" s="2">
        <v>683.58096501009618</v>
      </c>
      <c r="H28" s="2">
        <v>3318.1</v>
      </c>
      <c r="I28" s="2">
        <v>26000</v>
      </c>
      <c r="J28" s="3">
        <v>509</v>
      </c>
      <c r="K28" s="2">
        <v>1417926.39</v>
      </c>
      <c r="L28" s="2">
        <f t="shared" si="0"/>
        <v>1688912.9</v>
      </c>
      <c r="M28" s="2">
        <f t="shared" si="1"/>
        <v>1688912.9</v>
      </c>
      <c r="N28" s="2">
        <f t="shared" si="2"/>
        <v>13234000</v>
      </c>
    </row>
    <row r="29" spans="2:14" ht="12.75" customHeight="1" x14ac:dyDescent="0.2">
      <c r="B29" s="1" t="s">
        <v>43</v>
      </c>
      <c r="C29" s="1" t="s">
        <v>42</v>
      </c>
      <c r="D29" s="18">
        <v>46753</v>
      </c>
      <c r="E29" s="2">
        <v>3059.62</v>
      </c>
      <c r="F29" s="2">
        <v>3426.77</v>
      </c>
      <c r="G29" s="2">
        <v>658.73198376313553</v>
      </c>
      <c r="H29" s="2">
        <v>3426.77</v>
      </c>
      <c r="I29" s="2">
        <v>26000</v>
      </c>
      <c r="J29" s="3">
        <v>2802</v>
      </c>
      <c r="K29" s="2">
        <v>7805559.4199999999</v>
      </c>
      <c r="L29" s="2">
        <f t="shared" si="0"/>
        <v>9601809.5399999991</v>
      </c>
      <c r="M29" s="2">
        <f t="shared" si="1"/>
        <v>9601809.5399999991</v>
      </c>
      <c r="N29" s="2">
        <f t="shared" si="2"/>
        <v>72852000</v>
      </c>
    </row>
    <row r="30" spans="2:14" ht="12.75" customHeight="1" x14ac:dyDescent="0.2">
      <c r="B30" s="1" t="s">
        <v>44</v>
      </c>
      <c r="C30" s="1" t="s">
        <v>36</v>
      </c>
      <c r="D30" s="18">
        <v>46388</v>
      </c>
      <c r="E30" s="2">
        <v>11550</v>
      </c>
      <c r="F30" s="2">
        <v>12936</v>
      </c>
      <c r="G30" s="2">
        <v>39.146567717996291</v>
      </c>
      <c r="H30" s="2">
        <v>12936</v>
      </c>
      <c r="I30" s="2">
        <v>18000</v>
      </c>
      <c r="J30" s="3">
        <v>20</v>
      </c>
      <c r="K30" s="2">
        <v>38571.4</v>
      </c>
      <c r="L30" s="2">
        <f t="shared" si="0"/>
        <v>258720</v>
      </c>
      <c r="M30" s="2">
        <f t="shared" si="1"/>
        <v>258720</v>
      </c>
      <c r="N30" s="2">
        <f t="shared" si="2"/>
        <v>360000</v>
      </c>
    </row>
    <row r="31" spans="2:14" ht="12.75" customHeight="1" x14ac:dyDescent="0.2">
      <c r="B31" s="1" t="s">
        <v>45</v>
      </c>
      <c r="C31" s="1" t="s">
        <v>36</v>
      </c>
      <c r="D31" s="18">
        <v>46388</v>
      </c>
      <c r="E31" s="2">
        <v>8500</v>
      </c>
      <c r="F31" s="2">
        <v>9520</v>
      </c>
      <c r="G31" s="2">
        <v>68.067226890756302</v>
      </c>
      <c r="H31" s="2">
        <v>9520</v>
      </c>
      <c r="I31" s="2">
        <v>16000</v>
      </c>
      <c r="J31" s="3">
        <v>10</v>
      </c>
      <c r="K31" s="2">
        <v>17142.900000000001</v>
      </c>
      <c r="L31" s="2">
        <f t="shared" si="0"/>
        <v>95200</v>
      </c>
      <c r="M31" s="2">
        <f t="shared" si="1"/>
        <v>95200</v>
      </c>
      <c r="N31" s="2">
        <f t="shared" si="2"/>
        <v>160000</v>
      </c>
    </row>
    <row r="32" spans="2:14" ht="12.75" customHeight="1" x14ac:dyDescent="0.2">
      <c r="B32" s="1" t="s">
        <v>46</v>
      </c>
      <c r="C32" s="1" t="s">
        <v>47</v>
      </c>
      <c r="D32" s="18">
        <v>46447</v>
      </c>
      <c r="E32" s="2">
        <v>60100</v>
      </c>
      <c r="F32" s="2">
        <v>67312</v>
      </c>
      <c r="G32" s="2">
        <v>45.590682196339429</v>
      </c>
      <c r="H32" s="2">
        <v>67312</v>
      </c>
      <c r="I32" s="2">
        <v>98000</v>
      </c>
      <c r="J32" s="3">
        <v>60</v>
      </c>
      <c r="K32" s="2">
        <v>630000</v>
      </c>
      <c r="L32" s="2">
        <f t="shared" si="0"/>
        <v>4038720</v>
      </c>
      <c r="M32" s="2">
        <f t="shared" si="1"/>
        <v>4038720</v>
      </c>
      <c r="N32" s="2">
        <f t="shared" si="2"/>
        <v>5880000</v>
      </c>
    </row>
    <row r="33" spans="2:14" ht="12.75" customHeight="1" x14ac:dyDescent="0.2">
      <c r="B33" s="1" t="s">
        <v>48</v>
      </c>
      <c r="C33" s="1" t="s">
        <v>49</v>
      </c>
      <c r="D33" s="18">
        <v>47088</v>
      </c>
      <c r="E33" s="2">
        <v>12026.79</v>
      </c>
      <c r="F33" s="2">
        <v>13470</v>
      </c>
      <c r="G33" s="2">
        <v>48.478099480326648</v>
      </c>
      <c r="H33" s="2">
        <v>13470</v>
      </c>
      <c r="I33" s="2">
        <v>20000</v>
      </c>
      <c r="J33" s="3">
        <v>2</v>
      </c>
      <c r="K33" s="2">
        <v>4285.72</v>
      </c>
      <c r="L33" s="2">
        <f t="shared" si="0"/>
        <v>26940</v>
      </c>
      <c r="M33" s="2">
        <f t="shared" si="1"/>
        <v>26940</v>
      </c>
      <c r="N33" s="2">
        <f t="shared" si="2"/>
        <v>40000</v>
      </c>
    </row>
    <row r="34" spans="2:14" ht="12.75" customHeight="1" x14ac:dyDescent="0.2">
      <c r="B34" s="1" t="s">
        <v>50</v>
      </c>
      <c r="C34" s="1" t="s">
        <v>51</v>
      </c>
      <c r="D34" s="18">
        <v>46508</v>
      </c>
      <c r="E34" s="2">
        <v>2335.7199999999998</v>
      </c>
      <c r="F34" s="2">
        <v>2616.0100000000002</v>
      </c>
      <c r="G34" s="2">
        <v>33.791537494122728</v>
      </c>
      <c r="H34" s="2">
        <v>2616.0100000000002</v>
      </c>
      <c r="I34" s="2">
        <v>3500</v>
      </c>
      <c r="J34" s="3">
        <v>2</v>
      </c>
      <c r="K34" s="2">
        <v>750</v>
      </c>
      <c r="L34" s="2">
        <f t="shared" si="0"/>
        <v>5232.0200000000004</v>
      </c>
      <c r="M34" s="2">
        <f t="shared" si="1"/>
        <v>5232.0200000000004</v>
      </c>
      <c r="N34" s="2">
        <f t="shared" si="2"/>
        <v>7000</v>
      </c>
    </row>
    <row r="35" spans="2:14" ht="12.75" customHeight="1" x14ac:dyDescent="0.2">
      <c r="B35" s="1" t="s">
        <v>52</v>
      </c>
      <c r="C35" s="1" t="s">
        <v>53</v>
      </c>
      <c r="D35" s="18">
        <v>47119</v>
      </c>
      <c r="E35" s="2">
        <v>16965</v>
      </c>
      <c r="F35" s="2">
        <v>19000.8</v>
      </c>
      <c r="G35" s="2">
        <v>39.467811881604987</v>
      </c>
      <c r="H35" s="2">
        <v>19000.8</v>
      </c>
      <c r="I35" s="2">
        <v>26500</v>
      </c>
      <c r="J35" s="3">
        <v>6.8</v>
      </c>
      <c r="K35" s="2">
        <v>19307.171999999999</v>
      </c>
      <c r="L35" s="2">
        <f t="shared" si="0"/>
        <v>129205.43999999999</v>
      </c>
      <c r="M35" s="2">
        <f t="shared" si="1"/>
        <v>129205.43999999999</v>
      </c>
      <c r="N35" s="2">
        <f t="shared" si="2"/>
        <v>180200</v>
      </c>
    </row>
    <row r="36" spans="2:14" ht="12.75" customHeight="1" x14ac:dyDescent="0.2">
      <c r="B36" s="1" t="s">
        <v>52</v>
      </c>
      <c r="C36" s="1" t="s">
        <v>53</v>
      </c>
      <c r="D36" s="18">
        <v>47331</v>
      </c>
      <c r="E36" s="2">
        <v>17821.43</v>
      </c>
      <c r="F36" s="2">
        <v>19960</v>
      </c>
      <c r="G36" s="2">
        <v>40.280561122244485</v>
      </c>
      <c r="H36" s="2">
        <v>19960</v>
      </c>
      <c r="I36" s="2">
        <v>28000</v>
      </c>
      <c r="J36" s="3">
        <v>19.8</v>
      </c>
      <c r="K36" s="2">
        <v>59400</v>
      </c>
      <c r="L36" s="2">
        <f t="shared" si="0"/>
        <v>395208</v>
      </c>
      <c r="M36" s="2">
        <f t="shared" si="1"/>
        <v>395208</v>
      </c>
      <c r="N36" s="2">
        <f t="shared" si="2"/>
        <v>554400</v>
      </c>
    </row>
    <row r="37" spans="2:14" ht="12.75" customHeight="1" x14ac:dyDescent="0.2">
      <c r="B37" s="1" t="s">
        <v>54</v>
      </c>
      <c r="C37" s="1" t="s">
        <v>55</v>
      </c>
      <c r="D37" s="18">
        <v>46508</v>
      </c>
      <c r="E37" s="2">
        <v>31961.47</v>
      </c>
      <c r="F37" s="2">
        <v>35796.85</v>
      </c>
      <c r="G37" s="2">
        <v>34.090010713233148</v>
      </c>
      <c r="H37" s="2">
        <v>35796.85</v>
      </c>
      <c r="I37" s="2">
        <v>48000</v>
      </c>
      <c r="J37" s="3">
        <v>4</v>
      </c>
      <c r="K37" s="2">
        <v>20571.439999999999</v>
      </c>
      <c r="L37" s="2">
        <f t="shared" si="0"/>
        <v>143187.4</v>
      </c>
      <c r="M37" s="2">
        <f t="shared" si="1"/>
        <v>143187.4</v>
      </c>
      <c r="N37" s="2">
        <f t="shared" si="2"/>
        <v>192000</v>
      </c>
    </row>
    <row r="38" spans="2:14" ht="12.75" customHeight="1" x14ac:dyDescent="0.2">
      <c r="B38" s="1" t="s">
        <v>56</v>
      </c>
      <c r="C38" s="1" t="s">
        <v>57</v>
      </c>
      <c r="D38" s="18">
        <v>46722</v>
      </c>
      <c r="E38" s="2">
        <v>19169.64</v>
      </c>
      <c r="F38" s="2">
        <v>21470</v>
      </c>
      <c r="G38" s="2">
        <v>28.085700978108989</v>
      </c>
      <c r="H38" s="2">
        <v>21470</v>
      </c>
      <c r="I38" s="2">
        <v>27500</v>
      </c>
      <c r="J38" s="3">
        <v>6.7</v>
      </c>
      <c r="K38" s="2">
        <v>19741.080999999998</v>
      </c>
      <c r="L38" s="2">
        <f t="shared" si="0"/>
        <v>143849</v>
      </c>
      <c r="M38" s="2">
        <f t="shared" si="1"/>
        <v>143849</v>
      </c>
      <c r="N38" s="2">
        <f t="shared" si="2"/>
        <v>184250</v>
      </c>
    </row>
    <row r="39" spans="2:14" ht="12.75" customHeight="1" x14ac:dyDescent="0.2">
      <c r="B39" s="1" t="s">
        <v>56</v>
      </c>
      <c r="C39" s="1" t="s">
        <v>58</v>
      </c>
      <c r="D39" s="18">
        <v>46905</v>
      </c>
      <c r="E39" s="2">
        <v>16071.43</v>
      </c>
      <c r="F39" s="2">
        <v>18000</v>
      </c>
      <c r="G39" s="2">
        <v>55.55555555555555</v>
      </c>
      <c r="H39" s="2">
        <v>18000</v>
      </c>
      <c r="I39" s="2">
        <v>28000</v>
      </c>
      <c r="J39" s="3">
        <v>9</v>
      </c>
      <c r="K39" s="2">
        <v>27000</v>
      </c>
      <c r="L39" s="2">
        <f t="shared" si="0"/>
        <v>162000</v>
      </c>
      <c r="M39" s="2">
        <f t="shared" si="1"/>
        <v>162000</v>
      </c>
      <c r="N39" s="2">
        <f t="shared" si="2"/>
        <v>252000</v>
      </c>
    </row>
    <row r="40" spans="2:14" ht="12.75" customHeight="1" x14ac:dyDescent="0.2">
      <c r="B40" s="1" t="s">
        <v>59</v>
      </c>
      <c r="C40" s="1" t="s">
        <v>60</v>
      </c>
      <c r="D40" s="18">
        <v>46388</v>
      </c>
      <c r="E40" s="2">
        <v>194789</v>
      </c>
      <c r="F40" s="2">
        <v>218163.68</v>
      </c>
      <c r="G40" s="2">
        <v>23.760288605326057</v>
      </c>
      <c r="H40" s="2">
        <v>218163.68</v>
      </c>
      <c r="I40" s="2">
        <v>270000</v>
      </c>
      <c r="J40" s="3">
        <v>0.3</v>
      </c>
      <c r="K40" s="2">
        <v>8678.5709999999999</v>
      </c>
      <c r="L40" s="2">
        <f t="shared" si="0"/>
        <v>65449.103999999992</v>
      </c>
      <c r="M40" s="2">
        <f t="shared" si="1"/>
        <v>65449.103999999992</v>
      </c>
      <c r="N40" s="2">
        <f t="shared" si="2"/>
        <v>81000</v>
      </c>
    </row>
    <row r="41" spans="2:14" ht="12.75" customHeight="1" x14ac:dyDescent="0.2">
      <c r="B41" s="1" t="s">
        <v>61</v>
      </c>
      <c r="C41" s="1" t="s">
        <v>36</v>
      </c>
      <c r="D41" s="18">
        <v>46722</v>
      </c>
      <c r="E41" s="2">
        <v>6352.5</v>
      </c>
      <c r="F41" s="2">
        <v>7114.8</v>
      </c>
      <c r="G41" s="2">
        <v>19.469275313431154</v>
      </c>
      <c r="H41" s="2">
        <v>7114.8</v>
      </c>
      <c r="I41" s="2">
        <v>8500</v>
      </c>
      <c r="J41" s="3">
        <v>33</v>
      </c>
      <c r="K41" s="2">
        <v>30053.43</v>
      </c>
      <c r="L41" s="2">
        <f t="shared" si="0"/>
        <v>234788.4</v>
      </c>
      <c r="M41" s="2">
        <f t="shared" si="1"/>
        <v>234788.4</v>
      </c>
      <c r="N41" s="2">
        <f t="shared" si="2"/>
        <v>280500</v>
      </c>
    </row>
    <row r="42" spans="2:14" ht="12.75" customHeight="1" x14ac:dyDescent="0.2">
      <c r="B42" s="1" t="s">
        <v>62</v>
      </c>
      <c r="C42" s="1" t="s">
        <v>63</v>
      </c>
      <c r="D42" s="18">
        <v>46569</v>
      </c>
      <c r="E42" s="2">
        <v>3340.75</v>
      </c>
      <c r="F42" s="2">
        <v>3741.64</v>
      </c>
      <c r="G42" s="2">
        <v>60.357490298371843</v>
      </c>
      <c r="H42" s="2">
        <v>3741.64</v>
      </c>
      <c r="I42" s="2">
        <v>6000</v>
      </c>
      <c r="J42" s="3">
        <v>1</v>
      </c>
      <c r="K42" s="2">
        <v>642.86</v>
      </c>
      <c r="L42" s="2">
        <f t="shared" si="0"/>
        <v>3741.64</v>
      </c>
      <c r="M42" s="2">
        <f t="shared" si="1"/>
        <v>3741.64</v>
      </c>
      <c r="N42" s="2">
        <f t="shared" si="2"/>
        <v>6000</v>
      </c>
    </row>
    <row r="43" spans="2:14" ht="12.75" customHeight="1" x14ac:dyDescent="0.2">
      <c r="B43" s="1" t="s">
        <v>64</v>
      </c>
      <c r="C43" s="1" t="s">
        <v>65</v>
      </c>
      <c r="D43" s="18">
        <v>46935</v>
      </c>
      <c r="E43" s="2">
        <v>4600</v>
      </c>
      <c r="F43" s="2">
        <v>5152</v>
      </c>
      <c r="G43" s="2">
        <v>35.869565217391305</v>
      </c>
      <c r="H43" s="2">
        <v>5152</v>
      </c>
      <c r="I43" s="2">
        <v>7000</v>
      </c>
      <c r="J43" s="3">
        <v>7</v>
      </c>
      <c r="K43" s="2">
        <v>5250</v>
      </c>
      <c r="L43" s="2">
        <f t="shared" si="0"/>
        <v>36064</v>
      </c>
      <c r="M43" s="2">
        <f t="shared" si="1"/>
        <v>36064</v>
      </c>
      <c r="N43" s="2">
        <f t="shared" si="2"/>
        <v>49000</v>
      </c>
    </row>
    <row r="44" spans="2:14" ht="12.75" customHeight="1" x14ac:dyDescent="0.2">
      <c r="B44" s="1" t="s">
        <v>66</v>
      </c>
      <c r="C44" s="1" t="s">
        <v>67</v>
      </c>
      <c r="D44" s="18">
        <v>46631</v>
      </c>
      <c r="E44" s="2">
        <v>12834.82</v>
      </c>
      <c r="F44" s="2">
        <v>14375</v>
      </c>
      <c r="G44" s="2">
        <v>32.173913043478258</v>
      </c>
      <c r="H44" s="2">
        <v>14375</v>
      </c>
      <c r="I44" s="2">
        <v>19000</v>
      </c>
      <c r="J44" s="3">
        <v>30</v>
      </c>
      <c r="K44" s="2">
        <v>61071.3</v>
      </c>
      <c r="L44" s="2">
        <f t="shared" si="0"/>
        <v>431250</v>
      </c>
      <c r="M44" s="2">
        <f t="shared" si="1"/>
        <v>431250</v>
      </c>
      <c r="N44" s="2">
        <f t="shared" si="2"/>
        <v>570000</v>
      </c>
    </row>
    <row r="45" spans="2:14" ht="12.75" customHeight="1" x14ac:dyDescent="0.2">
      <c r="B45" s="1" t="s">
        <v>68</v>
      </c>
      <c r="C45" s="1" t="s">
        <v>69</v>
      </c>
      <c r="D45" s="18">
        <v>46357</v>
      </c>
      <c r="E45" s="2">
        <v>44642.86</v>
      </c>
      <c r="F45" s="2">
        <v>50000</v>
      </c>
      <c r="G45" s="2">
        <v>96</v>
      </c>
      <c r="H45" s="2">
        <v>50000</v>
      </c>
      <c r="I45" s="2">
        <v>98000</v>
      </c>
      <c r="J45" s="3">
        <v>98.5</v>
      </c>
      <c r="K45" s="2">
        <v>1034250</v>
      </c>
      <c r="L45" s="2">
        <f t="shared" si="0"/>
        <v>4925000</v>
      </c>
      <c r="M45" s="2">
        <f t="shared" si="1"/>
        <v>4925000</v>
      </c>
      <c r="N45" s="2">
        <f t="shared" si="2"/>
        <v>9653000</v>
      </c>
    </row>
    <row r="46" spans="2:14" ht="12.75" customHeight="1" x14ac:dyDescent="0.2">
      <c r="B46" s="1" t="s">
        <v>70</v>
      </c>
      <c r="C46" s="1" t="s">
        <v>71</v>
      </c>
      <c r="D46" s="18">
        <v>46235</v>
      </c>
      <c r="E46" s="2">
        <v>76300</v>
      </c>
      <c r="F46" s="2">
        <v>85456</v>
      </c>
      <c r="G46" s="2">
        <v>38.082756038195093</v>
      </c>
      <c r="H46" s="2">
        <v>85456</v>
      </c>
      <c r="I46" s="2">
        <v>118000</v>
      </c>
      <c r="J46" s="3">
        <v>47</v>
      </c>
      <c r="K46" s="2">
        <v>594214.42000000004</v>
      </c>
      <c r="L46" s="2">
        <f t="shared" si="0"/>
        <v>4016432</v>
      </c>
      <c r="M46" s="2">
        <f t="shared" si="1"/>
        <v>4016432</v>
      </c>
      <c r="N46" s="2">
        <f t="shared" si="2"/>
        <v>5546000</v>
      </c>
    </row>
    <row r="47" spans="2:14" ht="12.75" customHeight="1" x14ac:dyDescent="0.2">
      <c r="B47" s="1" t="s">
        <v>72</v>
      </c>
      <c r="C47" s="1" t="s">
        <v>73</v>
      </c>
      <c r="D47" s="18">
        <v>46235</v>
      </c>
      <c r="E47" s="2">
        <v>62000</v>
      </c>
      <c r="F47" s="2">
        <v>69440</v>
      </c>
      <c r="G47" s="2">
        <v>26.728110599078342</v>
      </c>
      <c r="H47" s="2">
        <v>69440</v>
      </c>
      <c r="I47" s="2">
        <v>88000</v>
      </c>
      <c r="J47" s="3">
        <v>101</v>
      </c>
      <c r="K47" s="2">
        <v>952285.57</v>
      </c>
      <c r="L47" s="2">
        <f t="shared" si="0"/>
        <v>7013440</v>
      </c>
      <c r="M47" s="2">
        <f t="shared" si="1"/>
        <v>7013440</v>
      </c>
      <c r="N47" s="2">
        <f t="shared" si="2"/>
        <v>8888000</v>
      </c>
    </row>
    <row r="48" spans="2:14" ht="12.75" customHeight="1" x14ac:dyDescent="0.2">
      <c r="B48" s="1" t="s">
        <v>74</v>
      </c>
      <c r="C48" s="1" t="s">
        <v>75</v>
      </c>
      <c r="D48" s="18">
        <v>46600</v>
      </c>
      <c r="E48" s="2">
        <v>74900</v>
      </c>
      <c r="F48" s="2">
        <v>83888</v>
      </c>
      <c r="G48" s="2">
        <v>37.087545298493232</v>
      </c>
      <c r="H48" s="2">
        <v>83888</v>
      </c>
      <c r="I48" s="2">
        <v>115000</v>
      </c>
      <c r="J48" s="3">
        <v>239</v>
      </c>
      <c r="K48" s="2">
        <v>2944821.77</v>
      </c>
      <c r="L48" s="2">
        <f t="shared" si="0"/>
        <v>20049232</v>
      </c>
      <c r="M48" s="2">
        <f t="shared" si="1"/>
        <v>20049232</v>
      </c>
      <c r="N48" s="2">
        <f t="shared" si="2"/>
        <v>27485000</v>
      </c>
    </row>
    <row r="49" spans="2:14" ht="12.75" customHeight="1" x14ac:dyDescent="0.2">
      <c r="B49" s="1" t="s">
        <v>76</v>
      </c>
      <c r="C49" s="1" t="s">
        <v>77</v>
      </c>
      <c r="D49" s="18">
        <v>46388</v>
      </c>
      <c r="E49" s="2">
        <v>4624.1099999999997</v>
      </c>
      <c r="F49" s="2">
        <v>5179</v>
      </c>
      <c r="G49" s="2">
        <v>25.506854605136127</v>
      </c>
      <c r="H49" s="2">
        <v>5179</v>
      </c>
      <c r="I49" s="2">
        <v>6500</v>
      </c>
      <c r="J49" s="3">
        <v>2</v>
      </c>
      <c r="K49" s="2">
        <v>1392.86</v>
      </c>
      <c r="L49" s="2">
        <f t="shared" si="0"/>
        <v>10358</v>
      </c>
      <c r="M49" s="2">
        <f t="shared" si="1"/>
        <v>10358</v>
      </c>
      <c r="N49" s="2">
        <f t="shared" si="2"/>
        <v>13000</v>
      </c>
    </row>
    <row r="50" spans="2:14" ht="12.75" customHeight="1" x14ac:dyDescent="0.2">
      <c r="B50" s="1" t="s">
        <v>78</v>
      </c>
      <c r="C50" s="1" t="s">
        <v>79</v>
      </c>
      <c r="D50" s="18">
        <v>46813</v>
      </c>
      <c r="E50" s="2">
        <v>61600</v>
      </c>
      <c r="F50" s="2">
        <v>68992</v>
      </c>
      <c r="G50" s="2">
        <v>39.146567717996291</v>
      </c>
      <c r="H50" s="2">
        <v>68992</v>
      </c>
      <c r="I50" s="2">
        <v>96000</v>
      </c>
      <c r="J50" s="3">
        <v>1.3332999999999999</v>
      </c>
      <c r="K50" s="2">
        <v>13713.937142999999</v>
      </c>
      <c r="L50" s="2">
        <f t="shared" si="0"/>
        <v>91987.033599999995</v>
      </c>
      <c r="M50" s="2">
        <f t="shared" si="1"/>
        <v>91987.033599999995</v>
      </c>
      <c r="N50" s="2">
        <f t="shared" si="2"/>
        <v>127996.79999999999</v>
      </c>
    </row>
    <row r="51" spans="2:14" ht="12.75" customHeight="1" x14ac:dyDescent="0.2">
      <c r="B51" s="1" t="s">
        <v>80</v>
      </c>
      <c r="C51" s="1" t="s">
        <v>79</v>
      </c>
      <c r="D51" s="18">
        <v>46478</v>
      </c>
      <c r="E51" s="2">
        <v>101217.48</v>
      </c>
      <c r="F51" s="2">
        <v>113363.58</v>
      </c>
      <c r="G51" s="2">
        <v>32.317627936591279</v>
      </c>
      <c r="H51" s="2">
        <v>113363.58</v>
      </c>
      <c r="I51" s="2">
        <v>150000</v>
      </c>
      <c r="J51" s="3">
        <v>0.33330100000000001</v>
      </c>
      <c r="K51" s="2">
        <v>5356.6236900000004</v>
      </c>
      <c r="L51" s="2">
        <f t="shared" si="0"/>
        <v>37784.194577580005</v>
      </c>
      <c r="M51" s="2">
        <f t="shared" si="1"/>
        <v>37784.194577580005</v>
      </c>
      <c r="N51" s="2">
        <f t="shared" si="2"/>
        <v>49995.15</v>
      </c>
    </row>
    <row r="52" spans="2:14" ht="12.75" customHeight="1" x14ac:dyDescent="0.2">
      <c r="B52" s="1" t="s">
        <v>81</v>
      </c>
      <c r="C52" s="1" t="s">
        <v>79</v>
      </c>
      <c r="D52" s="18">
        <v>46813</v>
      </c>
      <c r="E52" s="2">
        <v>79214.289999999994</v>
      </c>
      <c r="F52" s="2">
        <v>88720</v>
      </c>
      <c r="G52" s="2">
        <v>42.019837691614065</v>
      </c>
      <c r="H52" s="2">
        <v>88720</v>
      </c>
      <c r="I52" s="2">
        <v>126000</v>
      </c>
      <c r="J52" s="3">
        <v>4.6666670000000003</v>
      </c>
      <c r="K52" s="2">
        <v>63000.004500000003</v>
      </c>
      <c r="L52" s="2">
        <f t="shared" si="0"/>
        <v>414026.69624000002</v>
      </c>
      <c r="M52" s="2">
        <f t="shared" si="1"/>
        <v>414026.69624000002</v>
      </c>
      <c r="N52" s="2">
        <f t="shared" si="2"/>
        <v>588000.04200000002</v>
      </c>
    </row>
    <row r="53" spans="2:14" ht="12.75" customHeight="1" x14ac:dyDescent="0.2">
      <c r="B53" s="1" t="s">
        <v>82</v>
      </c>
      <c r="C53" s="1" t="s">
        <v>83</v>
      </c>
      <c r="D53" s="18">
        <v>46235</v>
      </c>
      <c r="E53" s="2">
        <v>94634</v>
      </c>
      <c r="F53" s="2">
        <v>105990.08</v>
      </c>
      <c r="G53" s="2">
        <v>35.390028953653022</v>
      </c>
      <c r="H53" s="2">
        <v>105990.08</v>
      </c>
      <c r="I53" s="2">
        <v>143500</v>
      </c>
      <c r="J53" s="3">
        <v>2</v>
      </c>
      <c r="K53" s="2">
        <v>30750</v>
      </c>
      <c r="L53" s="2">
        <f t="shared" si="0"/>
        <v>211980.16</v>
      </c>
      <c r="M53" s="2">
        <f t="shared" si="1"/>
        <v>211980.16</v>
      </c>
      <c r="N53" s="2">
        <f t="shared" si="2"/>
        <v>287000</v>
      </c>
    </row>
    <row r="54" spans="2:14" ht="12.75" customHeight="1" x14ac:dyDescent="0.2">
      <c r="B54" s="1" t="s">
        <v>84</v>
      </c>
      <c r="C54" s="1" t="s">
        <v>85</v>
      </c>
      <c r="D54" s="18">
        <v>46784</v>
      </c>
      <c r="E54" s="2">
        <v>10581.25</v>
      </c>
      <c r="F54" s="2">
        <v>11851</v>
      </c>
      <c r="G54" s="2">
        <v>35.009703822462242</v>
      </c>
      <c r="H54" s="2">
        <v>11851</v>
      </c>
      <c r="I54" s="2">
        <v>16000</v>
      </c>
      <c r="J54" s="3">
        <v>16</v>
      </c>
      <c r="K54" s="2">
        <v>27428.639999999999</v>
      </c>
      <c r="L54" s="2">
        <f t="shared" si="0"/>
        <v>189616</v>
      </c>
      <c r="M54" s="2">
        <f t="shared" si="1"/>
        <v>189616</v>
      </c>
      <c r="N54" s="2">
        <f t="shared" si="2"/>
        <v>256000</v>
      </c>
    </row>
    <row r="55" spans="2:14" ht="12.75" customHeight="1" x14ac:dyDescent="0.2">
      <c r="B55" s="1" t="s">
        <v>86</v>
      </c>
      <c r="C55" s="1" t="s">
        <v>67</v>
      </c>
      <c r="D55" s="18">
        <v>46753</v>
      </c>
      <c r="E55" s="2">
        <v>6979.35</v>
      </c>
      <c r="F55" s="2">
        <v>7816.87</v>
      </c>
      <c r="G55" s="2">
        <v>27.928441946712688</v>
      </c>
      <c r="H55" s="2">
        <v>7816.87</v>
      </c>
      <c r="I55" s="2">
        <v>10000</v>
      </c>
      <c r="J55" s="3">
        <v>9</v>
      </c>
      <c r="K55" s="2">
        <v>9642.8700000000008</v>
      </c>
      <c r="L55" s="2">
        <f t="shared" si="0"/>
        <v>70351.83</v>
      </c>
      <c r="M55" s="2">
        <f t="shared" si="1"/>
        <v>70351.83</v>
      </c>
      <c r="N55" s="2">
        <f t="shared" si="2"/>
        <v>90000</v>
      </c>
    </row>
    <row r="56" spans="2:14" ht="12.75" customHeight="1" x14ac:dyDescent="0.2">
      <c r="B56" s="1" t="s">
        <v>87</v>
      </c>
      <c r="C56" s="1" t="s">
        <v>85</v>
      </c>
      <c r="D56" s="18">
        <v>46388</v>
      </c>
      <c r="E56" s="2">
        <v>5532.14</v>
      </c>
      <c r="F56" s="2">
        <v>6196</v>
      </c>
      <c r="G56" s="2">
        <v>45.255003227888963</v>
      </c>
      <c r="H56" s="2">
        <v>6196</v>
      </c>
      <c r="I56" s="2">
        <v>9000</v>
      </c>
      <c r="J56" s="3">
        <v>6</v>
      </c>
      <c r="K56" s="2">
        <v>5785.74</v>
      </c>
      <c r="L56" s="2">
        <f t="shared" si="0"/>
        <v>37176</v>
      </c>
      <c r="M56" s="2">
        <f t="shared" si="1"/>
        <v>37176</v>
      </c>
      <c r="N56" s="2">
        <f t="shared" si="2"/>
        <v>54000</v>
      </c>
    </row>
    <row r="57" spans="2:14" ht="12.75" customHeight="1" x14ac:dyDescent="0.2">
      <c r="B57" s="1" t="s">
        <v>88</v>
      </c>
      <c r="C57" s="1" t="s">
        <v>79</v>
      </c>
      <c r="D57" s="18">
        <v>46388</v>
      </c>
      <c r="E57" s="2">
        <v>34110</v>
      </c>
      <c r="F57" s="2">
        <v>38203.199999999997</v>
      </c>
      <c r="G57" s="2">
        <v>30.879088662729824</v>
      </c>
      <c r="H57" s="2">
        <v>38203.199999999997</v>
      </c>
      <c r="I57" s="2">
        <v>50000</v>
      </c>
      <c r="J57" s="3">
        <v>1.6666669999999999</v>
      </c>
      <c r="K57" s="2">
        <v>8928.5684519999995</v>
      </c>
      <c r="L57" s="2">
        <f t="shared" si="0"/>
        <v>63672.012734399992</v>
      </c>
      <c r="M57" s="2">
        <f t="shared" si="1"/>
        <v>63672.012734399992</v>
      </c>
      <c r="N57" s="2">
        <f t="shared" si="2"/>
        <v>83333.349999999991</v>
      </c>
    </row>
    <row r="58" spans="2:14" ht="12.75" customHeight="1" x14ac:dyDescent="0.2">
      <c r="B58" s="1" t="s">
        <v>89</v>
      </c>
      <c r="C58" s="1" t="s">
        <v>79</v>
      </c>
      <c r="D58" s="18">
        <v>46813</v>
      </c>
      <c r="E58" s="2">
        <v>43356.25</v>
      </c>
      <c r="F58" s="2">
        <v>48559</v>
      </c>
      <c r="G58" s="2">
        <v>23.561028851500236</v>
      </c>
      <c r="H58" s="2">
        <v>48559</v>
      </c>
      <c r="I58" s="2">
        <v>60000</v>
      </c>
      <c r="J58" s="3">
        <v>0.33333400000000002</v>
      </c>
      <c r="K58" s="2">
        <v>2142.860952</v>
      </c>
      <c r="L58" s="2">
        <f t="shared" si="0"/>
        <v>16186.365706000001</v>
      </c>
      <c r="M58" s="2">
        <f t="shared" si="1"/>
        <v>16186.365706000001</v>
      </c>
      <c r="N58" s="2">
        <f t="shared" si="2"/>
        <v>20000.04</v>
      </c>
    </row>
    <row r="59" spans="2:14" ht="12.75" customHeight="1" x14ac:dyDescent="0.2">
      <c r="B59" s="1" t="s">
        <v>90</v>
      </c>
      <c r="C59" s="1" t="s">
        <v>91</v>
      </c>
      <c r="D59" s="18">
        <v>46935</v>
      </c>
      <c r="E59" s="2">
        <v>4107.33</v>
      </c>
      <c r="F59" s="2">
        <v>4600.21</v>
      </c>
      <c r="G59" s="2">
        <v>52.166966290669336</v>
      </c>
      <c r="H59" s="2">
        <v>4600.21</v>
      </c>
      <c r="I59" s="2">
        <v>7000</v>
      </c>
      <c r="J59" s="3">
        <v>52.4</v>
      </c>
      <c r="K59" s="2">
        <v>39300</v>
      </c>
      <c r="L59" s="2">
        <f t="shared" si="0"/>
        <v>241051.00399999999</v>
      </c>
      <c r="M59" s="2">
        <f t="shared" si="1"/>
        <v>241051.00399999999</v>
      </c>
      <c r="N59" s="2">
        <f t="shared" si="2"/>
        <v>366800</v>
      </c>
    </row>
    <row r="60" spans="2:14" ht="12.75" customHeight="1" x14ac:dyDescent="0.2">
      <c r="B60" s="1" t="s">
        <v>92</v>
      </c>
      <c r="C60" s="1" t="s">
        <v>47</v>
      </c>
      <c r="D60" s="18">
        <v>46600</v>
      </c>
      <c r="E60" s="2">
        <v>4620.7</v>
      </c>
      <c r="F60" s="2">
        <v>5175.18</v>
      </c>
      <c r="G60" s="2">
        <v>54.583995146062549</v>
      </c>
      <c r="H60" s="2">
        <v>5175.18</v>
      </c>
      <c r="I60" s="2">
        <v>8000</v>
      </c>
      <c r="J60" s="3">
        <v>17</v>
      </c>
      <c r="K60" s="2">
        <v>14571.38</v>
      </c>
      <c r="L60" s="2">
        <f t="shared" si="0"/>
        <v>87978.06</v>
      </c>
      <c r="M60" s="2">
        <f t="shared" si="1"/>
        <v>87978.06</v>
      </c>
      <c r="N60" s="2">
        <f t="shared" si="2"/>
        <v>136000</v>
      </c>
    </row>
    <row r="61" spans="2:14" ht="12.75" customHeight="1" x14ac:dyDescent="0.2">
      <c r="B61" s="1" t="s">
        <v>93</v>
      </c>
      <c r="C61" s="1" t="s">
        <v>94</v>
      </c>
      <c r="D61" s="18">
        <v>46966</v>
      </c>
      <c r="E61" s="2">
        <v>33434.629999999997</v>
      </c>
      <c r="F61" s="2">
        <v>37446.79</v>
      </c>
      <c r="G61" s="2">
        <v>54.886440199547145</v>
      </c>
      <c r="H61" s="2">
        <v>37446.79</v>
      </c>
      <c r="I61" s="2">
        <v>58000</v>
      </c>
      <c r="J61" s="3">
        <v>5</v>
      </c>
      <c r="K61" s="2">
        <v>31071.45</v>
      </c>
      <c r="L61" s="2">
        <f t="shared" si="0"/>
        <v>187233.95</v>
      </c>
      <c r="M61" s="2">
        <f t="shared" si="1"/>
        <v>187233.95</v>
      </c>
      <c r="N61" s="2">
        <f t="shared" si="2"/>
        <v>290000</v>
      </c>
    </row>
    <row r="62" spans="2:14" ht="12.75" customHeight="1" x14ac:dyDescent="0.2">
      <c r="B62" s="1" t="s">
        <v>95</v>
      </c>
      <c r="C62" s="1" t="s">
        <v>94</v>
      </c>
      <c r="D62" s="18">
        <v>46753</v>
      </c>
      <c r="E62" s="2">
        <v>36513</v>
      </c>
      <c r="F62" s="2">
        <v>40894.559999999998</v>
      </c>
      <c r="G62" s="2">
        <v>32.046903059966901</v>
      </c>
      <c r="H62" s="2">
        <v>40894.559999999998</v>
      </c>
      <c r="I62" s="2">
        <v>54000</v>
      </c>
      <c r="J62" s="3">
        <v>0.55000000000000004</v>
      </c>
      <c r="K62" s="2">
        <v>3182.1405</v>
      </c>
      <c r="L62" s="2">
        <f t="shared" si="0"/>
        <v>22492.008000000002</v>
      </c>
      <c r="M62" s="2">
        <f t="shared" si="1"/>
        <v>22492.008000000002</v>
      </c>
      <c r="N62" s="2">
        <f t="shared" si="2"/>
        <v>29700.000000000004</v>
      </c>
    </row>
    <row r="63" spans="2:14" ht="12.75" customHeight="1" x14ac:dyDescent="0.2">
      <c r="B63" s="1" t="s">
        <v>96</v>
      </c>
      <c r="C63" s="1" t="s">
        <v>97</v>
      </c>
      <c r="D63" s="18">
        <v>46753</v>
      </c>
      <c r="E63" s="2">
        <v>17611.05</v>
      </c>
      <c r="F63" s="2">
        <v>19724.38</v>
      </c>
      <c r="G63" s="2">
        <v>21.676828371791661</v>
      </c>
      <c r="H63" s="2">
        <v>19724.38</v>
      </c>
      <c r="I63" s="2">
        <v>24000</v>
      </c>
      <c r="J63" s="3">
        <v>5</v>
      </c>
      <c r="K63" s="2">
        <v>12857.15</v>
      </c>
      <c r="L63" s="2">
        <f t="shared" si="0"/>
        <v>98621.900000000009</v>
      </c>
      <c r="M63" s="2">
        <f t="shared" si="1"/>
        <v>98621.900000000009</v>
      </c>
      <c r="N63" s="2">
        <f t="shared" si="2"/>
        <v>120000</v>
      </c>
    </row>
    <row r="64" spans="2:14" ht="12.75" customHeight="1" x14ac:dyDescent="0.2">
      <c r="B64" s="1" t="s">
        <v>98</v>
      </c>
      <c r="C64" s="1" t="s">
        <v>99</v>
      </c>
      <c r="D64" s="18">
        <v>46305</v>
      </c>
      <c r="E64" s="2">
        <v>40100</v>
      </c>
      <c r="F64" s="2">
        <v>44912</v>
      </c>
      <c r="G64" s="2">
        <v>33.594584966156042</v>
      </c>
      <c r="H64" s="2">
        <v>44912</v>
      </c>
      <c r="I64" s="2">
        <v>60000</v>
      </c>
      <c r="J64" s="3">
        <v>2.4</v>
      </c>
      <c r="K64" s="2">
        <v>15428.567999999999</v>
      </c>
      <c r="L64" s="2">
        <f t="shared" si="0"/>
        <v>107788.8</v>
      </c>
      <c r="M64" s="2">
        <f t="shared" si="1"/>
        <v>107788.8</v>
      </c>
      <c r="N64" s="2">
        <f t="shared" si="2"/>
        <v>144000</v>
      </c>
    </row>
    <row r="65" spans="2:14" ht="12.75" customHeight="1" x14ac:dyDescent="0.2">
      <c r="B65" s="1" t="s">
        <v>100</v>
      </c>
      <c r="C65" s="1" t="s">
        <v>101</v>
      </c>
      <c r="D65" s="18">
        <v>46758</v>
      </c>
      <c r="E65" s="2">
        <v>89285.71</v>
      </c>
      <c r="F65" s="2">
        <v>100000</v>
      </c>
      <c r="G65" s="2">
        <v>100</v>
      </c>
      <c r="H65" s="2">
        <v>100000</v>
      </c>
      <c r="I65" s="2">
        <v>200000</v>
      </c>
      <c r="J65" s="3">
        <v>2</v>
      </c>
      <c r="K65" s="2">
        <v>42857.14</v>
      </c>
      <c r="L65" s="2">
        <f t="shared" si="0"/>
        <v>200000</v>
      </c>
      <c r="M65" s="2">
        <f t="shared" si="1"/>
        <v>200000</v>
      </c>
      <c r="N65" s="2">
        <f t="shared" si="2"/>
        <v>400000</v>
      </c>
    </row>
    <row r="66" spans="2:14" ht="12.75" customHeight="1" x14ac:dyDescent="0.2">
      <c r="B66" s="1" t="s">
        <v>102</v>
      </c>
      <c r="C66" s="1" t="s">
        <v>101</v>
      </c>
      <c r="D66" s="18">
        <v>46882</v>
      </c>
      <c r="E66" s="2">
        <v>35714.29</v>
      </c>
      <c r="F66" s="2">
        <v>40000</v>
      </c>
      <c r="G66" s="2">
        <v>100</v>
      </c>
      <c r="H66" s="2">
        <v>40000</v>
      </c>
      <c r="I66" s="2">
        <v>80000</v>
      </c>
      <c r="J66" s="3">
        <v>2</v>
      </c>
      <c r="K66" s="2">
        <v>17142.86</v>
      </c>
      <c r="L66" s="2">
        <f t="shared" si="0"/>
        <v>80000</v>
      </c>
      <c r="M66" s="2">
        <f t="shared" si="1"/>
        <v>80000</v>
      </c>
      <c r="N66" s="2">
        <f t="shared" si="2"/>
        <v>160000</v>
      </c>
    </row>
    <row r="67" spans="2:14" ht="12.75" customHeight="1" x14ac:dyDescent="0.2">
      <c r="B67" s="1" t="s">
        <v>103</v>
      </c>
      <c r="C67" s="1" t="s">
        <v>104</v>
      </c>
      <c r="D67" s="18">
        <v>46661</v>
      </c>
      <c r="E67" s="2">
        <v>19272.419999999998</v>
      </c>
      <c r="F67" s="2">
        <v>21585.11</v>
      </c>
      <c r="G67" s="2">
        <v>38.984698248005223</v>
      </c>
      <c r="H67" s="2">
        <v>21585.11</v>
      </c>
      <c r="I67" s="2">
        <v>30000</v>
      </c>
      <c r="J67" s="3">
        <v>5</v>
      </c>
      <c r="K67" s="2">
        <v>16071.45</v>
      </c>
      <c r="L67" s="2">
        <f t="shared" si="0"/>
        <v>107925.55</v>
      </c>
      <c r="M67" s="2">
        <f t="shared" si="1"/>
        <v>107925.55</v>
      </c>
      <c r="N67" s="2">
        <f t="shared" si="2"/>
        <v>150000</v>
      </c>
    </row>
    <row r="68" spans="2:14" ht="12.75" customHeight="1" x14ac:dyDescent="0.2">
      <c r="B68" s="1" t="s">
        <v>105</v>
      </c>
      <c r="C68" s="1" t="s">
        <v>106</v>
      </c>
      <c r="D68" s="18">
        <v>46784</v>
      </c>
      <c r="E68" s="2">
        <v>48349.88</v>
      </c>
      <c r="F68" s="2">
        <v>54151.87</v>
      </c>
      <c r="G68" s="2">
        <v>36.652713932131981</v>
      </c>
      <c r="H68" s="2">
        <v>54151.87</v>
      </c>
      <c r="I68" s="2">
        <v>74000</v>
      </c>
      <c r="J68" s="3">
        <v>20</v>
      </c>
      <c r="K68" s="2">
        <v>158571.4</v>
      </c>
      <c r="L68" s="2">
        <f t="shared" si="0"/>
        <v>1083037.4000000001</v>
      </c>
      <c r="M68" s="2">
        <f t="shared" si="1"/>
        <v>1083037.4000000001</v>
      </c>
      <c r="N68" s="2">
        <f t="shared" si="2"/>
        <v>1480000</v>
      </c>
    </row>
    <row r="69" spans="2:14" ht="12.75" customHeight="1" x14ac:dyDescent="0.2">
      <c r="B69" s="1" t="s">
        <v>107</v>
      </c>
      <c r="C69" s="1" t="s">
        <v>108</v>
      </c>
      <c r="D69" s="18">
        <v>46813</v>
      </c>
      <c r="E69" s="2">
        <v>107894.05</v>
      </c>
      <c r="F69" s="2">
        <v>120841.34</v>
      </c>
      <c r="G69" s="2">
        <v>31.577488299947685</v>
      </c>
      <c r="H69" s="2">
        <v>120841.34</v>
      </c>
      <c r="I69" s="2">
        <v>159000</v>
      </c>
      <c r="J69" s="3">
        <v>46.333334000000001</v>
      </c>
      <c r="K69" s="2">
        <v>789321.24135699996</v>
      </c>
      <c r="L69" s="2">
        <f t="shared" si="0"/>
        <v>5598982.1672275597</v>
      </c>
      <c r="M69" s="2">
        <f t="shared" si="1"/>
        <v>5598982.1672275597</v>
      </c>
      <c r="N69" s="2">
        <f t="shared" si="2"/>
        <v>7367000.1059999997</v>
      </c>
    </row>
    <row r="70" spans="2:14" ht="12.75" customHeight="1" x14ac:dyDescent="0.2">
      <c r="B70" s="1" t="s">
        <v>109</v>
      </c>
      <c r="C70" s="1" t="s">
        <v>106</v>
      </c>
      <c r="D70" s="18">
        <v>46784</v>
      </c>
      <c r="E70" s="2">
        <v>45145.24</v>
      </c>
      <c r="F70" s="2">
        <v>50562.67</v>
      </c>
      <c r="G70" s="2">
        <v>32.508825186644614</v>
      </c>
      <c r="H70" s="2">
        <v>50562.67</v>
      </c>
      <c r="I70" s="2">
        <v>67000</v>
      </c>
      <c r="J70" s="3">
        <v>60</v>
      </c>
      <c r="K70" s="2">
        <v>430714.2</v>
      </c>
      <c r="L70" s="2">
        <f t="shared" si="0"/>
        <v>3033760.1999999997</v>
      </c>
      <c r="M70" s="2">
        <f t="shared" si="1"/>
        <v>3033760.1999999997</v>
      </c>
      <c r="N70" s="2">
        <f t="shared" si="2"/>
        <v>4020000</v>
      </c>
    </row>
    <row r="71" spans="2:14" ht="12.75" customHeight="1" x14ac:dyDescent="0.2">
      <c r="B71" s="1" t="s">
        <v>110</v>
      </c>
      <c r="C71" s="1" t="s">
        <v>106</v>
      </c>
      <c r="D71" s="18">
        <v>46447</v>
      </c>
      <c r="E71" s="2">
        <v>46524.18</v>
      </c>
      <c r="F71" s="2">
        <v>52107.08</v>
      </c>
      <c r="G71" s="2">
        <v>34.338750127621815</v>
      </c>
      <c r="H71" s="2">
        <v>52107.08</v>
      </c>
      <c r="I71" s="2">
        <v>70000</v>
      </c>
      <c r="J71" s="3">
        <v>3</v>
      </c>
      <c r="K71" s="2">
        <v>22500</v>
      </c>
      <c r="L71" s="2">
        <f t="shared" ref="L71:L134" si="3">J71*F71</f>
        <v>156321.24</v>
      </c>
      <c r="M71" s="2">
        <f t="shared" ref="M71:M134" si="4">J71*H71</f>
        <v>156321.24</v>
      </c>
      <c r="N71" s="2">
        <f t="shared" ref="N71:N134" si="5">J71*I71</f>
        <v>210000</v>
      </c>
    </row>
    <row r="72" spans="2:14" ht="12.75" customHeight="1" x14ac:dyDescent="0.2">
      <c r="B72" s="1" t="s">
        <v>111</v>
      </c>
      <c r="C72" s="1" t="s">
        <v>112</v>
      </c>
      <c r="D72" s="18">
        <v>46784</v>
      </c>
      <c r="E72" s="2">
        <v>70118.03</v>
      </c>
      <c r="F72" s="2">
        <v>78532.19</v>
      </c>
      <c r="G72" s="2">
        <v>24.789592649842056</v>
      </c>
      <c r="H72" s="2">
        <v>78532.19</v>
      </c>
      <c r="I72" s="2">
        <v>98000</v>
      </c>
      <c r="J72" s="3">
        <v>19.399999999999999</v>
      </c>
      <c r="K72" s="2">
        <v>203700</v>
      </c>
      <c r="L72" s="2">
        <f t="shared" si="3"/>
        <v>1523524.486</v>
      </c>
      <c r="M72" s="2">
        <f t="shared" si="4"/>
        <v>1523524.486</v>
      </c>
      <c r="N72" s="2">
        <f t="shared" si="5"/>
        <v>1901199.9999999998</v>
      </c>
    </row>
    <row r="73" spans="2:14" ht="12.75" customHeight="1" x14ac:dyDescent="0.2">
      <c r="B73" s="1" t="s">
        <v>113</v>
      </c>
      <c r="C73" s="1" t="s">
        <v>106</v>
      </c>
      <c r="D73" s="18">
        <v>46569</v>
      </c>
      <c r="E73" s="2">
        <v>1</v>
      </c>
      <c r="F73" s="2">
        <v>47643.64</v>
      </c>
      <c r="G73" s="2">
        <v>25.934962148148209</v>
      </c>
      <c r="H73" s="2">
        <v>47643.64</v>
      </c>
      <c r="I73" s="2">
        <v>60000</v>
      </c>
      <c r="J73" s="3">
        <v>7</v>
      </c>
      <c r="K73" s="2">
        <v>44999.99</v>
      </c>
      <c r="L73" s="2">
        <f t="shared" si="3"/>
        <v>333505.48</v>
      </c>
      <c r="M73" s="2">
        <f t="shared" si="4"/>
        <v>333505.48</v>
      </c>
      <c r="N73" s="2">
        <f t="shared" si="5"/>
        <v>420000</v>
      </c>
    </row>
    <row r="74" spans="2:14" ht="12.75" customHeight="1" x14ac:dyDescent="0.2">
      <c r="B74" s="1" t="s">
        <v>113</v>
      </c>
      <c r="C74" s="1" t="s">
        <v>106</v>
      </c>
      <c r="D74" s="18">
        <v>46388</v>
      </c>
      <c r="E74" s="2">
        <v>43226.38</v>
      </c>
      <c r="F74" s="2">
        <v>48413.55</v>
      </c>
      <c r="G74" s="2">
        <v>28.063321115679393</v>
      </c>
      <c r="H74" s="2">
        <v>48413.55</v>
      </c>
      <c r="I74" s="2">
        <v>62000</v>
      </c>
      <c r="J74" s="3">
        <v>13.2</v>
      </c>
      <c r="K74" s="2">
        <v>87685.751999999993</v>
      </c>
      <c r="L74" s="2">
        <f t="shared" si="3"/>
        <v>639058.86</v>
      </c>
      <c r="M74" s="2">
        <f t="shared" si="4"/>
        <v>639058.86</v>
      </c>
      <c r="N74" s="2">
        <f t="shared" si="5"/>
        <v>818400</v>
      </c>
    </row>
    <row r="75" spans="2:14" ht="12.75" customHeight="1" x14ac:dyDescent="0.2">
      <c r="B75" s="1" t="s">
        <v>114</v>
      </c>
      <c r="C75" s="1" t="s">
        <v>115</v>
      </c>
      <c r="D75" s="18">
        <v>46113</v>
      </c>
      <c r="E75" s="2">
        <v>4302.7299999999996</v>
      </c>
      <c r="F75" s="2">
        <v>4819.0600000000004</v>
      </c>
      <c r="G75" s="2">
        <v>24.505608977684442</v>
      </c>
      <c r="H75" s="2">
        <v>4819.0600000000004</v>
      </c>
      <c r="I75" s="2">
        <v>6000</v>
      </c>
      <c r="J75" s="3">
        <v>56</v>
      </c>
      <c r="K75" s="2">
        <v>36000.160000000003</v>
      </c>
      <c r="L75" s="2">
        <f t="shared" si="3"/>
        <v>269867.36000000004</v>
      </c>
      <c r="M75" s="2">
        <f t="shared" si="4"/>
        <v>269867.36000000004</v>
      </c>
      <c r="N75" s="2">
        <f t="shared" si="5"/>
        <v>336000</v>
      </c>
    </row>
    <row r="76" spans="2:14" ht="12.75" customHeight="1" x14ac:dyDescent="0.2">
      <c r="B76" s="1" t="s">
        <v>116</v>
      </c>
      <c r="C76" s="1" t="s">
        <v>117</v>
      </c>
      <c r="D76" s="18">
        <v>46327</v>
      </c>
      <c r="E76" s="2">
        <v>2300</v>
      </c>
      <c r="F76" s="2">
        <v>2576</v>
      </c>
      <c r="G76" s="2">
        <v>55.279503105590067</v>
      </c>
      <c r="H76" s="2">
        <v>2576</v>
      </c>
      <c r="I76" s="2">
        <v>4000</v>
      </c>
      <c r="J76" s="3">
        <v>30</v>
      </c>
      <c r="K76" s="2">
        <v>12857.1</v>
      </c>
      <c r="L76" s="2">
        <f t="shared" si="3"/>
        <v>77280</v>
      </c>
      <c r="M76" s="2">
        <f t="shared" si="4"/>
        <v>77280</v>
      </c>
      <c r="N76" s="2">
        <f t="shared" si="5"/>
        <v>120000</v>
      </c>
    </row>
    <row r="77" spans="2:14" ht="12.75" customHeight="1" x14ac:dyDescent="0.2">
      <c r="B77" s="1" t="s">
        <v>118</v>
      </c>
      <c r="C77" s="1" t="s">
        <v>119</v>
      </c>
      <c r="D77" s="18">
        <v>46569</v>
      </c>
      <c r="E77" s="2">
        <v>10000</v>
      </c>
      <c r="F77" s="2">
        <v>11200</v>
      </c>
      <c r="G77" s="2">
        <v>42.857142857142854</v>
      </c>
      <c r="H77" s="2">
        <v>11200</v>
      </c>
      <c r="I77" s="2">
        <v>16000</v>
      </c>
      <c r="J77" s="3">
        <v>49.8</v>
      </c>
      <c r="K77" s="2">
        <v>85371.642000000007</v>
      </c>
      <c r="L77" s="2">
        <f t="shared" si="3"/>
        <v>557760</v>
      </c>
      <c r="M77" s="2">
        <f t="shared" si="4"/>
        <v>557760</v>
      </c>
      <c r="N77" s="2">
        <f t="shared" si="5"/>
        <v>796800</v>
      </c>
    </row>
    <row r="78" spans="2:14" ht="12.75" customHeight="1" x14ac:dyDescent="0.2">
      <c r="B78" s="1" t="s">
        <v>118</v>
      </c>
      <c r="C78" s="1" t="s">
        <v>30</v>
      </c>
      <c r="D78" s="18">
        <v>46569</v>
      </c>
      <c r="E78" s="2">
        <v>8095</v>
      </c>
      <c r="F78" s="2">
        <v>9066.4</v>
      </c>
      <c r="G78" s="2">
        <v>54.416306361951825</v>
      </c>
      <c r="H78" s="2">
        <v>9066.4</v>
      </c>
      <c r="I78" s="2">
        <v>14000</v>
      </c>
      <c r="J78" s="3">
        <v>0.2</v>
      </c>
      <c r="K78" s="2">
        <v>300</v>
      </c>
      <c r="L78" s="2">
        <f t="shared" si="3"/>
        <v>1813.28</v>
      </c>
      <c r="M78" s="2">
        <f t="shared" si="4"/>
        <v>1813.28</v>
      </c>
      <c r="N78" s="2">
        <f t="shared" si="5"/>
        <v>2800</v>
      </c>
    </row>
    <row r="79" spans="2:14" ht="12.75" customHeight="1" x14ac:dyDescent="0.2">
      <c r="B79" s="1" t="s">
        <v>120</v>
      </c>
      <c r="C79" s="1" t="s">
        <v>47</v>
      </c>
      <c r="D79" s="18">
        <v>46753</v>
      </c>
      <c r="E79" s="2">
        <v>2590</v>
      </c>
      <c r="F79" s="2">
        <v>2900.8</v>
      </c>
      <c r="G79" s="2">
        <v>124.0761169332598</v>
      </c>
      <c r="H79" s="2">
        <v>2900.8</v>
      </c>
      <c r="I79" s="2">
        <v>6500</v>
      </c>
      <c r="J79" s="3">
        <v>400</v>
      </c>
      <c r="K79" s="2">
        <v>278572</v>
      </c>
      <c r="L79" s="2">
        <f t="shared" si="3"/>
        <v>1160320</v>
      </c>
      <c r="M79" s="2">
        <f t="shared" si="4"/>
        <v>1160320</v>
      </c>
      <c r="N79" s="2">
        <f t="shared" si="5"/>
        <v>2600000</v>
      </c>
    </row>
    <row r="80" spans="2:14" ht="12.75" customHeight="1" x14ac:dyDescent="0.2">
      <c r="B80" s="1" t="s">
        <v>121</v>
      </c>
      <c r="C80" s="1" t="s">
        <v>63</v>
      </c>
      <c r="D80" s="18">
        <v>46508</v>
      </c>
      <c r="E80" s="2">
        <v>4950</v>
      </c>
      <c r="F80" s="2">
        <v>5544</v>
      </c>
      <c r="G80" s="2">
        <v>44.300144300144304</v>
      </c>
      <c r="H80" s="2">
        <v>5544</v>
      </c>
      <c r="I80" s="2">
        <v>8000</v>
      </c>
      <c r="J80" s="3">
        <v>4.5999999999999996</v>
      </c>
      <c r="K80" s="2">
        <v>3942.8440000000001</v>
      </c>
      <c r="L80" s="2">
        <f t="shared" si="3"/>
        <v>25502.399999999998</v>
      </c>
      <c r="M80" s="2">
        <f t="shared" si="4"/>
        <v>25502.399999999998</v>
      </c>
      <c r="N80" s="2">
        <f t="shared" si="5"/>
        <v>36800</v>
      </c>
    </row>
    <row r="81" spans="2:14" ht="12.75" customHeight="1" x14ac:dyDescent="0.2">
      <c r="B81" s="1" t="s">
        <v>122</v>
      </c>
      <c r="C81" s="1" t="s">
        <v>123</v>
      </c>
      <c r="D81" s="18">
        <v>46661</v>
      </c>
      <c r="E81" s="2">
        <v>14375</v>
      </c>
      <c r="F81" s="2">
        <v>16100</v>
      </c>
      <c r="G81" s="2">
        <v>36.645962732919259</v>
      </c>
      <c r="H81" s="2">
        <v>16100</v>
      </c>
      <c r="I81" s="2">
        <v>22000</v>
      </c>
      <c r="J81" s="3">
        <v>1.4</v>
      </c>
      <c r="K81" s="2">
        <v>3299.9960000000001</v>
      </c>
      <c r="L81" s="2">
        <f t="shared" si="3"/>
        <v>22540</v>
      </c>
      <c r="M81" s="2">
        <f t="shared" si="4"/>
        <v>22540</v>
      </c>
      <c r="N81" s="2">
        <f t="shared" si="5"/>
        <v>30799.999999999996</v>
      </c>
    </row>
    <row r="82" spans="2:14" ht="12.75" customHeight="1" x14ac:dyDescent="0.2">
      <c r="B82" s="1" t="s">
        <v>124</v>
      </c>
      <c r="C82" s="1" t="s">
        <v>125</v>
      </c>
      <c r="D82" s="18">
        <v>46388</v>
      </c>
      <c r="E82" s="2">
        <v>35880</v>
      </c>
      <c r="F82" s="2">
        <v>40185.599999999999</v>
      </c>
      <c r="G82" s="2">
        <v>24.422678770504856</v>
      </c>
      <c r="H82" s="2">
        <v>40185.599999999999</v>
      </c>
      <c r="I82" s="2">
        <v>50000</v>
      </c>
      <c r="J82" s="3">
        <v>3</v>
      </c>
      <c r="K82" s="2">
        <v>16071.42</v>
      </c>
      <c r="L82" s="2">
        <f t="shared" si="3"/>
        <v>120556.79999999999</v>
      </c>
      <c r="M82" s="2">
        <f t="shared" si="4"/>
        <v>120556.79999999999</v>
      </c>
      <c r="N82" s="2">
        <f t="shared" si="5"/>
        <v>150000</v>
      </c>
    </row>
    <row r="83" spans="2:14" ht="12.75" customHeight="1" x14ac:dyDescent="0.2">
      <c r="B83" s="1" t="s">
        <v>126</v>
      </c>
      <c r="C83" s="1" t="s">
        <v>79</v>
      </c>
      <c r="D83" s="18">
        <v>46388</v>
      </c>
      <c r="E83" s="2">
        <v>54903.57</v>
      </c>
      <c r="F83" s="2">
        <v>61492</v>
      </c>
      <c r="G83" s="2">
        <v>46.360502179145257</v>
      </c>
      <c r="H83" s="2">
        <v>61492</v>
      </c>
      <c r="I83" s="2">
        <v>90000</v>
      </c>
      <c r="J83" s="3">
        <v>2</v>
      </c>
      <c r="K83" s="2">
        <v>19285.72</v>
      </c>
      <c r="L83" s="2">
        <f t="shared" si="3"/>
        <v>122984</v>
      </c>
      <c r="M83" s="2">
        <f t="shared" si="4"/>
        <v>122984</v>
      </c>
      <c r="N83" s="2">
        <f t="shared" si="5"/>
        <v>180000</v>
      </c>
    </row>
    <row r="84" spans="2:14" ht="12.75" customHeight="1" x14ac:dyDescent="0.2">
      <c r="B84" s="1" t="s">
        <v>127</v>
      </c>
      <c r="C84" s="1" t="s">
        <v>119</v>
      </c>
      <c r="D84" s="18">
        <v>46388</v>
      </c>
      <c r="E84" s="2">
        <v>7507</v>
      </c>
      <c r="F84" s="2">
        <v>7507</v>
      </c>
      <c r="G84" s="2">
        <v>34.54109497802051</v>
      </c>
      <c r="H84" s="2">
        <v>7507</v>
      </c>
      <c r="I84" s="2">
        <v>10100</v>
      </c>
      <c r="J84" s="3">
        <v>0.8</v>
      </c>
      <c r="K84" s="2">
        <v>865.71199999999999</v>
      </c>
      <c r="L84" s="2">
        <f t="shared" si="3"/>
        <v>6005.6</v>
      </c>
      <c r="M84" s="2">
        <f t="shared" si="4"/>
        <v>6005.6</v>
      </c>
      <c r="N84" s="2">
        <f t="shared" si="5"/>
        <v>8080</v>
      </c>
    </row>
    <row r="85" spans="2:14" ht="12.75" customHeight="1" x14ac:dyDescent="0.2">
      <c r="B85" s="1" t="s">
        <v>127</v>
      </c>
      <c r="C85" s="1" t="s">
        <v>119</v>
      </c>
      <c r="D85" s="18">
        <v>46388</v>
      </c>
      <c r="E85" s="2">
        <v>7507</v>
      </c>
      <c r="F85" s="2">
        <v>7507</v>
      </c>
      <c r="G85" s="2">
        <v>34.54109497802051</v>
      </c>
      <c r="H85" s="2">
        <v>7507</v>
      </c>
      <c r="I85" s="2">
        <v>10100</v>
      </c>
      <c r="J85" s="3">
        <v>1</v>
      </c>
      <c r="K85" s="2">
        <v>1082.1400000000001</v>
      </c>
      <c r="L85" s="2">
        <f t="shared" si="3"/>
        <v>7507</v>
      </c>
      <c r="M85" s="2">
        <f t="shared" si="4"/>
        <v>7507</v>
      </c>
      <c r="N85" s="2">
        <f t="shared" si="5"/>
        <v>10100</v>
      </c>
    </row>
    <row r="86" spans="2:14" ht="12.75" customHeight="1" x14ac:dyDescent="0.2">
      <c r="B86" s="1" t="s">
        <v>127</v>
      </c>
      <c r="C86" s="1" t="s">
        <v>119</v>
      </c>
      <c r="D86" s="18">
        <v>46388</v>
      </c>
      <c r="E86" s="2">
        <v>7507</v>
      </c>
      <c r="F86" s="2">
        <v>7507</v>
      </c>
      <c r="G86" s="2">
        <v>34.54109497802051</v>
      </c>
      <c r="H86" s="2">
        <v>7507</v>
      </c>
      <c r="I86" s="2">
        <v>10100</v>
      </c>
      <c r="J86" s="3">
        <v>0.1</v>
      </c>
      <c r="K86" s="2">
        <v>108.214</v>
      </c>
      <c r="L86" s="2">
        <f t="shared" si="3"/>
        <v>750.7</v>
      </c>
      <c r="M86" s="2">
        <f t="shared" si="4"/>
        <v>750.7</v>
      </c>
      <c r="N86" s="2">
        <f t="shared" si="5"/>
        <v>1010</v>
      </c>
    </row>
    <row r="87" spans="2:14" ht="12.75" customHeight="1" x14ac:dyDescent="0.2">
      <c r="B87" s="1" t="s">
        <v>127</v>
      </c>
      <c r="C87" s="1" t="s">
        <v>119</v>
      </c>
      <c r="D87" s="18">
        <v>46388</v>
      </c>
      <c r="E87" s="2">
        <v>7507</v>
      </c>
      <c r="F87" s="2">
        <v>7507</v>
      </c>
      <c r="G87" s="2">
        <v>19.888104435859866</v>
      </c>
      <c r="H87" s="2">
        <v>7507</v>
      </c>
      <c r="I87" s="2">
        <v>9000</v>
      </c>
      <c r="J87" s="3">
        <v>0.1</v>
      </c>
      <c r="K87" s="2">
        <v>96.429000000000002</v>
      </c>
      <c r="L87" s="2">
        <f t="shared" si="3"/>
        <v>750.7</v>
      </c>
      <c r="M87" s="2">
        <f t="shared" si="4"/>
        <v>750.7</v>
      </c>
      <c r="N87" s="2">
        <f t="shared" si="5"/>
        <v>900</v>
      </c>
    </row>
    <row r="88" spans="2:14" ht="12.75" customHeight="1" x14ac:dyDescent="0.2">
      <c r="B88" s="1" t="s">
        <v>128</v>
      </c>
      <c r="C88" s="1" t="s">
        <v>129</v>
      </c>
      <c r="D88" s="18">
        <v>47178</v>
      </c>
      <c r="E88" s="2">
        <v>5647.32</v>
      </c>
      <c r="F88" s="2">
        <v>6325</v>
      </c>
      <c r="G88" s="2">
        <v>42.292490118577071</v>
      </c>
      <c r="H88" s="2">
        <v>6325</v>
      </c>
      <c r="I88" s="2">
        <v>9000</v>
      </c>
      <c r="J88" s="3">
        <v>30</v>
      </c>
      <c r="K88" s="2">
        <v>28928.7</v>
      </c>
      <c r="L88" s="2">
        <f t="shared" si="3"/>
        <v>189750</v>
      </c>
      <c r="M88" s="2">
        <f t="shared" si="4"/>
        <v>189750</v>
      </c>
      <c r="N88" s="2">
        <f t="shared" si="5"/>
        <v>270000</v>
      </c>
    </row>
    <row r="89" spans="2:14" ht="12.75" customHeight="1" x14ac:dyDescent="0.2">
      <c r="B89" s="1" t="s">
        <v>130</v>
      </c>
      <c r="C89" s="1" t="s">
        <v>129</v>
      </c>
      <c r="D89" s="18">
        <v>46204</v>
      </c>
      <c r="E89" s="2">
        <v>1098</v>
      </c>
      <c r="F89" s="2">
        <v>1098</v>
      </c>
      <c r="G89" s="2">
        <v>100.36429872495447</v>
      </c>
      <c r="H89" s="2">
        <v>1098</v>
      </c>
      <c r="I89" s="2">
        <v>2200</v>
      </c>
      <c r="J89" s="3">
        <v>12</v>
      </c>
      <c r="K89" s="2">
        <v>2828.52</v>
      </c>
      <c r="L89" s="2">
        <f t="shared" si="3"/>
        <v>13176</v>
      </c>
      <c r="M89" s="2">
        <f t="shared" si="4"/>
        <v>13176</v>
      </c>
      <c r="N89" s="2">
        <f t="shared" si="5"/>
        <v>26400</v>
      </c>
    </row>
    <row r="90" spans="2:14" ht="12.75" customHeight="1" x14ac:dyDescent="0.2">
      <c r="B90" s="1" t="s">
        <v>131</v>
      </c>
      <c r="C90" s="1" t="s">
        <v>77</v>
      </c>
      <c r="D90" s="18">
        <v>46296</v>
      </c>
      <c r="E90" s="2">
        <v>12107.14</v>
      </c>
      <c r="F90" s="2">
        <v>13560</v>
      </c>
      <c r="G90" s="2">
        <v>40.117994100294986</v>
      </c>
      <c r="H90" s="2">
        <v>13560</v>
      </c>
      <c r="I90" s="2">
        <v>19000</v>
      </c>
      <c r="J90" s="3">
        <v>10</v>
      </c>
      <c r="K90" s="2">
        <v>20357.099999999999</v>
      </c>
      <c r="L90" s="2">
        <f t="shared" si="3"/>
        <v>135600</v>
      </c>
      <c r="M90" s="2">
        <f t="shared" si="4"/>
        <v>135600</v>
      </c>
      <c r="N90" s="2">
        <f t="shared" si="5"/>
        <v>190000</v>
      </c>
    </row>
    <row r="91" spans="2:14" ht="12.75" customHeight="1" x14ac:dyDescent="0.2">
      <c r="B91" s="1" t="s">
        <v>132</v>
      </c>
      <c r="C91" s="1" t="s">
        <v>133</v>
      </c>
      <c r="D91" s="18">
        <v>46447</v>
      </c>
      <c r="E91" s="2">
        <v>5202.6000000000004</v>
      </c>
      <c r="F91" s="2">
        <v>5826.91</v>
      </c>
      <c r="G91" s="2">
        <v>37.294037491569291</v>
      </c>
      <c r="H91" s="2">
        <v>5826.91</v>
      </c>
      <c r="I91" s="2">
        <v>8000</v>
      </c>
      <c r="J91" s="3">
        <v>6</v>
      </c>
      <c r="K91" s="2">
        <v>5142.84</v>
      </c>
      <c r="L91" s="2">
        <f t="shared" si="3"/>
        <v>34961.46</v>
      </c>
      <c r="M91" s="2">
        <f t="shared" si="4"/>
        <v>34961.46</v>
      </c>
      <c r="N91" s="2">
        <f t="shared" si="5"/>
        <v>48000</v>
      </c>
    </row>
    <row r="92" spans="2:14" ht="12.75" customHeight="1" x14ac:dyDescent="0.2">
      <c r="B92" s="1" t="s">
        <v>134</v>
      </c>
      <c r="C92" s="1" t="s">
        <v>123</v>
      </c>
      <c r="D92" s="18">
        <v>46966</v>
      </c>
      <c r="E92" s="2">
        <v>5232.5</v>
      </c>
      <c r="F92" s="2">
        <v>5860.4</v>
      </c>
      <c r="G92" s="2">
        <v>70.636816599549519</v>
      </c>
      <c r="H92" s="2">
        <v>5860.4</v>
      </c>
      <c r="I92" s="2">
        <v>10000</v>
      </c>
      <c r="J92" s="3">
        <v>5</v>
      </c>
      <c r="K92" s="2">
        <v>5357.15</v>
      </c>
      <c r="L92" s="2">
        <f t="shared" si="3"/>
        <v>29302</v>
      </c>
      <c r="M92" s="2">
        <f t="shared" si="4"/>
        <v>29302</v>
      </c>
      <c r="N92" s="2">
        <f t="shared" si="5"/>
        <v>50000</v>
      </c>
    </row>
    <row r="93" spans="2:14" ht="12.75" customHeight="1" x14ac:dyDescent="0.2">
      <c r="B93" s="1" t="s">
        <v>134</v>
      </c>
      <c r="C93" s="1" t="s">
        <v>77</v>
      </c>
      <c r="D93" s="18">
        <v>46692</v>
      </c>
      <c r="E93" s="2">
        <v>6328</v>
      </c>
      <c r="F93" s="2">
        <v>7087.36</v>
      </c>
      <c r="G93" s="2">
        <v>35.452411052916737</v>
      </c>
      <c r="H93" s="2">
        <v>7087.36</v>
      </c>
      <c r="I93" s="2">
        <v>9600</v>
      </c>
      <c r="J93" s="3">
        <v>6</v>
      </c>
      <c r="K93" s="2">
        <v>6171.42</v>
      </c>
      <c r="L93" s="2">
        <f t="shared" si="3"/>
        <v>42524.159999999996</v>
      </c>
      <c r="M93" s="2">
        <f t="shared" si="4"/>
        <v>42524.159999999996</v>
      </c>
      <c r="N93" s="2">
        <f t="shared" si="5"/>
        <v>57600</v>
      </c>
    </row>
    <row r="94" spans="2:14" ht="12.75" customHeight="1" x14ac:dyDescent="0.2">
      <c r="B94" s="1" t="s">
        <v>134</v>
      </c>
      <c r="C94" s="1" t="s">
        <v>85</v>
      </c>
      <c r="D94" s="18">
        <v>46905</v>
      </c>
      <c r="E94" s="2">
        <v>6255.36</v>
      </c>
      <c r="F94" s="2">
        <v>7006</v>
      </c>
      <c r="G94" s="2">
        <v>71.281758492720527</v>
      </c>
      <c r="H94" s="2">
        <v>7006</v>
      </c>
      <c r="I94" s="2">
        <v>12000</v>
      </c>
      <c r="J94" s="3">
        <v>18</v>
      </c>
      <c r="K94" s="2">
        <v>23142.78</v>
      </c>
      <c r="L94" s="2">
        <f t="shared" si="3"/>
        <v>126108</v>
      </c>
      <c r="M94" s="2">
        <f t="shared" si="4"/>
        <v>126108</v>
      </c>
      <c r="N94" s="2">
        <f t="shared" si="5"/>
        <v>216000</v>
      </c>
    </row>
    <row r="95" spans="2:14" ht="12.75" customHeight="1" x14ac:dyDescent="0.2">
      <c r="B95" s="1" t="s">
        <v>135</v>
      </c>
      <c r="C95" s="1" t="s">
        <v>136</v>
      </c>
      <c r="D95" s="18">
        <v>47119</v>
      </c>
      <c r="E95" s="2">
        <v>583.92999999999995</v>
      </c>
      <c r="F95" s="2">
        <v>654</v>
      </c>
      <c r="G95" s="2">
        <v>52.905198776758411</v>
      </c>
      <c r="H95" s="2">
        <v>654</v>
      </c>
      <c r="I95" s="2">
        <v>1000</v>
      </c>
      <c r="J95" s="3">
        <v>87</v>
      </c>
      <c r="K95" s="2">
        <v>9321.18</v>
      </c>
      <c r="L95" s="2">
        <f t="shared" si="3"/>
        <v>56898</v>
      </c>
      <c r="M95" s="2">
        <f t="shared" si="4"/>
        <v>56898</v>
      </c>
      <c r="N95" s="2">
        <f t="shared" si="5"/>
        <v>87000</v>
      </c>
    </row>
    <row r="96" spans="2:14" ht="12.75" customHeight="1" x14ac:dyDescent="0.2">
      <c r="B96" s="1" t="s">
        <v>137</v>
      </c>
      <c r="C96" s="1" t="s">
        <v>138</v>
      </c>
      <c r="D96" s="18">
        <v>46244</v>
      </c>
      <c r="E96" s="2">
        <v>50324</v>
      </c>
      <c r="F96" s="2">
        <v>56362.879999999997</v>
      </c>
      <c r="G96" s="2">
        <v>25.96943236399559</v>
      </c>
      <c r="H96" s="2">
        <v>56362.879999999997</v>
      </c>
      <c r="I96" s="2">
        <v>71000</v>
      </c>
      <c r="J96" s="3">
        <v>1.9</v>
      </c>
      <c r="K96" s="2">
        <v>14453.566000000001</v>
      </c>
      <c r="L96" s="2">
        <f t="shared" si="3"/>
        <v>107089.47199999999</v>
      </c>
      <c r="M96" s="2">
        <f t="shared" si="4"/>
        <v>107089.47199999999</v>
      </c>
      <c r="N96" s="2">
        <f t="shared" si="5"/>
        <v>134900</v>
      </c>
    </row>
    <row r="97" spans="2:14" ht="12.75" customHeight="1" x14ac:dyDescent="0.2">
      <c r="B97" s="1" t="s">
        <v>139</v>
      </c>
      <c r="C97" s="1" t="s">
        <v>140</v>
      </c>
      <c r="D97" s="18">
        <v>46692</v>
      </c>
      <c r="E97" s="2">
        <v>34914</v>
      </c>
      <c r="F97" s="2">
        <v>39103.68</v>
      </c>
      <c r="G97" s="2">
        <v>38.094419757935825</v>
      </c>
      <c r="H97" s="2">
        <v>39103.68</v>
      </c>
      <c r="I97" s="2">
        <v>54000</v>
      </c>
      <c r="J97" s="3">
        <v>2.8333330000000001</v>
      </c>
      <c r="K97" s="2">
        <v>16392.843070999999</v>
      </c>
      <c r="L97" s="2">
        <f t="shared" si="3"/>
        <v>110793.74696544</v>
      </c>
      <c r="M97" s="2">
        <f t="shared" si="4"/>
        <v>110793.74696544</v>
      </c>
      <c r="N97" s="2">
        <f t="shared" si="5"/>
        <v>152999.98200000002</v>
      </c>
    </row>
    <row r="98" spans="2:14" ht="12.75" customHeight="1" x14ac:dyDescent="0.2">
      <c r="B98" s="1" t="s">
        <v>141</v>
      </c>
      <c r="C98" s="1" t="s">
        <v>142</v>
      </c>
      <c r="D98" s="18">
        <v>47423</v>
      </c>
      <c r="E98" s="2">
        <v>9514.4</v>
      </c>
      <c r="F98" s="2">
        <v>10656.13</v>
      </c>
      <c r="G98" s="2">
        <v>31.379778587535998</v>
      </c>
      <c r="H98" s="2">
        <v>10656.13</v>
      </c>
      <c r="I98" s="2">
        <v>14000</v>
      </c>
      <c r="J98" s="3">
        <v>10</v>
      </c>
      <c r="K98" s="2">
        <v>15000</v>
      </c>
      <c r="L98" s="2">
        <f t="shared" si="3"/>
        <v>106561.29999999999</v>
      </c>
      <c r="M98" s="2">
        <f t="shared" si="4"/>
        <v>106561.29999999999</v>
      </c>
      <c r="N98" s="2">
        <f t="shared" si="5"/>
        <v>140000</v>
      </c>
    </row>
    <row r="99" spans="2:14" ht="12.75" customHeight="1" x14ac:dyDescent="0.2">
      <c r="B99" s="1" t="s">
        <v>143</v>
      </c>
      <c r="C99" s="1" t="s">
        <v>142</v>
      </c>
      <c r="D99" s="18">
        <v>47543</v>
      </c>
      <c r="E99" s="2">
        <v>11017.86</v>
      </c>
      <c r="F99" s="2">
        <v>12340</v>
      </c>
      <c r="G99" s="2">
        <v>37.763371150729334</v>
      </c>
      <c r="H99" s="2">
        <v>12340</v>
      </c>
      <c r="I99" s="2">
        <v>17000</v>
      </c>
      <c r="J99" s="3">
        <v>6</v>
      </c>
      <c r="K99" s="2">
        <v>10928.58</v>
      </c>
      <c r="L99" s="2">
        <f t="shared" si="3"/>
        <v>74040</v>
      </c>
      <c r="M99" s="2">
        <f t="shared" si="4"/>
        <v>74040</v>
      </c>
      <c r="N99" s="2">
        <f t="shared" si="5"/>
        <v>102000</v>
      </c>
    </row>
    <row r="100" spans="2:14" ht="12.75" customHeight="1" x14ac:dyDescent="0.2">
      <c r="B100" s="1" t="s">
        <v>144</v>
      </c>
      <c r="C100" s="1" t="s">
        <v>47</v>
      </c>
      <c r="D100" s="18">
        <v>46478</v>
      </c>
      <c r="E100" s="2">
        <v>11400</v>
      </c>
      <c r="F100" s="2">
        <v>12768</v>
      </c>
      <c r="G100" s="2">
        <v>72.305764411027567</v>
      </c>
      <c r="H100" s="2">
        <v>12768</v>
      </c>
      <c r="I100" s="2">
        <v>22000</v>
      </c>
      <c r="J100" s="3">
        <v>5</v>
      </c>
      <c r="K100" s="2">
        <v>11785.7</v>
      </c>
      <c r="L100" s="2">
        <f t="shared" si="3"/>
        <v>63840</v>
      </c>
      <c r="M100" s="2">
        <f t="shared" si="4"/>
        <v>63840</v>
      </c>
      <c r="N100" s="2">
        <f t="shared" si="5"/>
        <v>110000</v>
      </c>
    </row>
    <row r="101" spans="2:14" ht="12.75" customHeight="1" x14ac:dyDescent="0.2">
      <c r="B101" s="1" t="s">
        <v>145</v>
      </c>
      <c r="C101" s="1" t="s">
        <v>146</v>
      </c>
      <c r="D101" s="18">
        <v>46874</v>
      </c>
      <c r="E101" s="2">
        <v>13567.98</v>
      </c>
      <c r="F101" s="2">
        <v>15196.14</v>
      </c>
      <c r="G101" s="2">
        <v>51.354225480944507</v>
      </c>
      <c r="H101" s="2">
        <v>15196.14</v>
      </c>
      <c r="I101" s="2">
        <v>23000</v>
      </c>
      <c r="J101" s="3">
        <v>4</v>
      </c>
      <c r="K101" s="2">
        <v>9857.16</v>
      </c>
      <c r="L101" s="2">
        <f t="shared" si="3"/>
        <v>60784.56</v>
      </c>
      <c r="M101" s="2">
        <f t="shared" si="4"/>
        <v>60784.56</v>
      </c>
      <c r="N101" s="2">
        <f t="shared" si="5"/>
        <v>92000</v>
      </c>
    </row>
    <row r="102" spans="2:14" ht="12.75" customHeight="1" x14ac:dyDescent="0.2">
      <c r="B102" s="1" t="s">
        <v>147</v>
      </c>
      <c r="C102" s="1" t="s">
        <v>148</v>
      </c>
      <c r="D102" s="18">
        <v>46508</v>
      </c>
      <c r="E102" s="2">
        <v>42410.720000000001</v>
      </c>
      <c r="F102" s="2">
        <v>47500.01</v>
      </c>
      <c r="G102" s="2">
        <v>24.21050016621049</v>
      </c>
      <c r="H102" s="2">
        <v>47500.01</v>
      </c>
      <c r="I102" s="2">
        <v>59000</v>
      </c>
      <c r="J102" s="3">
        <v>3</v>
      </c>
      <c r="K102" s="2">
        <v>18964.29</v>
      </c>
      <c r="L102" s="2">
        <f t="shared" si="3"/>
        <v>142500.03</v>
      </c>
      <c r="M102" s="2">
        <f t="shared" si="4"/>
        <v>142500.03</v>
      </c>
      <c r="N102" s="2">
        <f t="shared" si="5"/>
        <v>177000</v>
      </c>
    </row>
    <row r="103" spans="2:14" ht="12.75" customHeight="1" x14ac:dyDescent="0.2">
      <c r="B103" s="1" t="s">
        <v>149</v>
      </c>
      <c r="C103" s="1" t="s">
        <v>148</v>
      </c>
      <c r="D103" s="18">
        <v>46539</v>
      </c>
      <c r="E103" s="2">
        <v>46428.58</v>
      </c>
      <c r="F103" s="2">
        <v>52000.01</v>
      </c>
      <c r="G103" s="2">
        <v>28.846129068052104</v>
      </c>
      <c r="H103" s="2">
        <v>52000.01</v>
      </c>
      <c r="I103" s="2">
        <v>67000</v>
      </c>
      <c r="J103" s="3">
        <v>3</v>
      </c>
      <c r="K103" s="2">
        <v>21535.71</v>
      </c>
      <c r="L103" s="2">
        <f t="shared" si="3"/>
        <v>156000.03</v>
      </c>
      <c r="M103" s="2">
        <f t="shared" si="4"/>
        <v>156000.03</v>
      </c>
      <c r="N103" s="2">
        <f t="shared" si="5"/>
        <v>201000</v>
      </c>
    </row>
    <row r="104" spans="2:14" ht="12.75" customHeight="1" x14ac:dyDescent="0.2">
      <c r="B104" s="1" t="s">
        <v>150</v>
      </c>
      <c r="C104" s="1" t="s">
        <v>151</v>
      </c>
      <c r="D104" s="18">
        <v>46753</v>
      </c>
      <c r="E104" s="2">
        <v>12599</v>
      </c>
      <c r="F104" s="2">
        <v>14110.88</v>
      </c>
      <c r="G104" s="2">
        <v>20.474414069143808</v>
      </c>
      <c r="H104" s="2">
        <v>14110.88</v>
      </c>
      <c r="I104" s="2">
        <v>17000</v>
      </c>
      <c r="J104" s="3">
        <v>7</v>
      </c>
      <c r="K104" s="2">
        <v>12750.01</v>
      </c>
      <c r="L104" s="2">
        <f t="shared" si="3"/>
        <v>98776.159999999989</v>
      </c>
      <c r="M104" s="2">
        <f t="shared" si="4"/>
        <v>98776.159999999989</v>
      </c>
      <c r="N104" s="2">
        <f t="shared" si="5"/>
        <v>119000</v>
      </c>
    </row>
    <row r="105" spans="2:14" ht="12.75" customHeight="1" x14ac:dyDescent="0.2">
      <c r="B105" s="1" t="s">
        <v>152</v>
      </c>
      <c r="C105" s="1" t="s">
        <v>151</v>
      </c>
      <c r="D105" s="18">
        <v>46388</v>
      </c>
      <c r="E105" s="2">
        <v>32058</v>
      </c>
      <c r="F105" s="2">
        <v>35904.959999999999</v>
      </c>
      <c r="G105" s="2">
        <v>22.545742983699188</v>
      </c>
      <c r="H105" s="2">
        <v>35904.959999999999</v>
      </c>
      <c r="I105" s="2">
        <v>44000</v>
      </c>
      <c r="J105" s="3">
        <v>4</v>
      </c>
      <c r="K105" s="2">
        <v>18857.16</v>
      </c>
      <c r="L105" s="2">
        <f t="shared" si="3"/>
        <v>143619.84</v>
      </c>
      <c r="M105" s="2">
        <f t="shared" si="4"/>
        <v>143619.84</v>
      </c>
      <c r="N105" s="2">
        <f t="shared" si="5"/>
        <v>176000</v>
      </c>
    </row>
    <row r="106" spans="2:14" ht="12.75" customHeight="1" x14ac:dyDescent="0.2">
      <c r="B106" s="1" t="s">
        <v>153</v>
      </c>
      <c r="C106" s="1" t="s">
        <v>154</v>
      </c>
      <c r="D106" s="18">
        <v>46813</v>
      </c>
      <c r="E106" s="2">
        <v>5487.5</v>
      </c>
      <c r="F106" s="2">
        <v>6146</v>
      </c>
      <c r="G106" s="2">
        <v>46.436706801171496</v>
      </c>
      <c r="H106" s="2">
        <v>6146</v>
      </c>
      <c r="I106" s="2">
        <v>9000</v>
      </c>
      <c r="J106" s="3">
        <v>1</v>
      </c>
      <c r="K106" s="2">
        <v>964.29</v>
      </c>
      <c r="L106" s="2">
        <f t="shared" si="3"/>
        <v>6146</v>
      </c>
      <c r="M106" s="2">
        <f t="shared" si="4"/>
        <v>6146</v>
      </c>
      <c r="N106" s="2">
        <f t="shared" si="5"/>
        <v>9000</v>
      </c>
    </row>
    <row r="107" spans="2:14" ht="12.75" customHeight="1" x14ac:dyDescent="0.2">
      <c r="B107" s="1" t="s">
        <v>155</v>
      </c>
      <c r="C107" s="1" t="s">
        <v>156</v>
      </c>
      <c r="D107" s="18">
        <v>46661</v>
      </c>
      <c r="E107" s="2">
        <v>106155</v>
      </c>
      <c r="F107" s="2">
        <v>118893.6</v>
      </c>
      <c r="G107" s="2">
        <v>38.779547427279518</v>
      </c>
      <c r="H107" s="2">
        <v>118893.6</v>
      </c>
      <c r="I107" s="2">
        <v>165000</v>
      </c>
      <c r="J107" s="3">
        <v>0.06</v>
      </c>
      <c r="K107" s="2">
        <v>1060.7141999999999</v>
      </c>
      <c r="L107" s="2">
        <f t="shared" si="3"/>
        <v>7133.616</v>
      </c>
      <c r="M107" s="2">
        <f t="shared" si="4"/>
        <v>7133.616</v>
      </c>
      <c r="N107" s="2">
        <f t="shared" si="5"/>
        <v>9900</v>
      </c>
    </row>
    <row r="108" spans="2:14" ht="12.75" customHeight="1" x14ac:dyDescent="0.2">
      <c r="B108" s="1" t="s">
        <v>157</v>
      </c>
      <c r="C108" s="1" t="s">
        <v>158</v>
      </c>
      <c r="D108" s="18">
        <v>46569</v>
      </c>
      <c r="E108" s="2">
        <v>42057</v>
      </c>
      <c r="F108" s="2">
        <v>47103.839999999997</v>
      </c>
      <c r="G108" s="2">
        <v>37.992995900121947</v>
      </c>
      <c r="H108" s="2">
        <v>47103.839999999997</v>
      </c>
      <c r="I108" s="2">
        <v>65000</v>
      </c>
      <c r="J108" s="3">
        <v>34</v>
      </c>
      <c r="K108" s="2">
        <v>236785.86</v>
      </c>
      <c r="L108" s="2">
        <f t="shared" si="3"/>
        <v>1601530.5599999998</v>
      </c>
      <c r="M108" s="2">
        <f t="shared" si="4"/>
        <v>1601530.5599999998</v>
      </c>
      <c r="N108" s="2">
        <f t="shared" si="5"/>
        <v>2210000</v>
      </c>
    </row>
    <row r="109" spans="2:14" ht="12.75" customHeight="1" x14ac:dyDescent="0.2">
      <c r="B109" s="1" t="s">
        <v>159</v>
      </c>
      <c r="C109" s="1" t="s">
        <v>160</v>
      </c>
      <c r="D109" s="18">
        <v>46478</v>
      </c>
      <c r="E109" s="2">
        <v>178407.21</v>
      </c>
      <c r="F109" s="2">
        <v>199816.08</v>
      </c>
      <c r="G109" s="2">
        <v>35.124260269744056</v>
      </c>
      <c r="H109" s="2">
        <v>199816.08</v>
      </c>
      <c r="I109" s="2">
        <v>270000</v>
      </c>
      <c r="J109" s="3">
        <v>1</v>
      </c>
      <c r="K109" s="2">
        <v>28928.57</v>
      </c>
      <c r="L109" s="2">
        <f t="shared" si="3"/>
        <v>199816.08</v>
      </c>
      <c r="M109" s="2">
        <f t="shared" si="4"/>
        <v>199816.08</v>
      </c>
      <c r="N109" s="2">
        <f t="shared" si="5"/>
        <v>270000</v>
      </c>
    </row>
    <row r="110" spans="2:14" ht="12.75" customHeight="1" x14ac:dyDescent="0.2">
      <c r="B110" s="1" t="s">
        <v>161</v>
      </c>
      <c r="C110" s="1" t="s">
        <v>162</v>
      </c>
      <c r="D110" s="18">
        <v>46631</v>
      </c>
      <c r="E110" s="2">
        <v>53794.64</v>
      </c>
      <c r="F110" s="2">
        <v>60250</v>
      </c>
      <c r="G110" s="2">
        <v>31.120331950207468</v>
      </c>
      <c r="H110" s="2">
        <v>60250</v>
      </c>
      <c r="I110" s="2">
        <v>79000</v>
      </c>
      <c r="J110" s="3">
        <v>1</v>
      </c>
      <c r="K110" s="2">
        <v>8464.2900000000009</v>
      </c>
      <c r="L110" s="2">
        <f t="shared" si="3"/>
        <v>60250</v>
      </c>
      <c r="M110" s="2">
        <f t="shared" si="4"/>
        <v>60250</v>
      </c>
      <c r="N110" s="2">
        <f t="shared" si="5"/>
        <v>79000</v>
      </c>
    </row>
    <row r="111" spans="2:14" ht="12.75" customHeight="1" x14ac:dyDescent="0.2">
      <c r="B111" s="1" t="s">
        <v>163</v>
      </c>
      <c r="C111" s="1" t="s">
        <v>162</v>
      </c>
      <c r="D111" s="18">
        <v>46388</v>
      </c>
      <c r="E111" s="2">
        <v>77643</v>
      </c>
      <c r="F111" s="2">
        <v>86960.16</v>
      </c>
      <c r="G111" s="2">
        <v>24.194803689413632</v>
      </c>
      <c r="H111" s="2">
        <v>86960.16</v>
      </c>
      <c r="I111" s="2">
        <v>108000</v>
      </c>
      <c r="J111" s="3">
        <v>2.714286</v>
      </c>
      <c r="K111" s="2">
        <v>31408.170449000001</v>
      </c>
      <c r="L111" s="2">
        <f t="shared" si="3"/>
        <v>236034.74484576</v>
      </c>
      <c r="M111" s="2">
        <f t="shared" si="4"/>
        <v>236034.74484576</v>
      </c>
      <c r="N111" s="2">
        <f t="shared" si="5"/>
        <v>293142.88799999998</v>
      </c>
    </row>
    <row r="112" spans="2:14" ht="12.75" customHeight="1" x14ac:dyDescent="0.2">
      <c r="B112" s="1" t="s">
        <v>164</v>
      </c>
      <c r="C112" s="1" t="s">
        <v>165</v>
      </c>
      <c r="D112" s="18">
        <v>46266</v>
      </c>
      <c r="E112" s="2">
        <v>23276</v>
      </c>
      <c r="F112" s="2">
        <v>26069.119999999999</v>
      </c>
      <c r="G112" s="2">
        <v>28.888125107406768</v>
      </c>
      <c r="H112" s="2">
        <v>26069.119999999999</v>
      </c>
      <c r="I112" s="2">
        <v>33600</v>
      </c>
      <c r="J112" s="3">
        <v>4.3000000000000002E-5</v>
      </c>
      <c r="K112" s="2">
        <v>0.15479999999999999</v>
      </c>
      <c r="L112" s="2">
        <f t="shared" si="3"/>
        <v>1.12097216</v>
      </c>
      <c r="M112" s="2">
        <f t="shared" si="4"/>
        <v>1.12097216</v>
      </c>
      <c r="N112" s="2">
        <f t="shared" si="5"/>
        <v>1.4448000000000001</v>
      </c>
    </row>
    <row r="113" spans="2:14" ht="12.75" customHeight="1" x14ac:dyDescent="0.2">
      <c r="B113" s="1" t="s">
        <v>166</v>
      </c>
      <c r="C113" s="1" t="s">
        <v>39</v>
      </c>
      <c r="D113" s="18">
        <v>46204</v>
      </c>
      <c r="E113" s="2">
        <v>28307.26</v>
      </c>
      <c r="F113" s="2">
        <v>31704.13</v>
      </c>
      <c r="G113" s="2">
        <v>29.320691026689584</v>
      </c>
      <c r="H113" s="2">
        <v>31704.13</v>
      </c>
      <c r="I113" s="2">
        <v>41000</v>
      </c>
      <c r="J113" s="3">
        <v>13</v>
      </c>
      <c r="K113" s="2">
        <v>57107.18</v>
      </c>
      <c r="L113" s="2">
        <f t="shared" si="3"/>
        <v>412153.69</v>
      </c>
      <c r="M113" s="2">
        <f t="shared" si="4"/>
        <v>412153.69</v>
      </c>
      <c r="N113" s="2">
        <f t="shared" si="5"/>
        <v>533000</v>
      </c>
    </row>
    <row r="114" spans="2:14" ht="12.75" customHeight="1" x14ac:dyDescent="0.2">
      <c r="B114" s="1" t="s">
        <v>166</v>
      </c>
      <c r="C114" s="1" t="s">
        <v>39</v>
      </c>
      <c r="D114" s="18">
        <v>46388</v>
      </c>
      <c r="E114" s="2">
        <v>29593.95</v>
      </c>
      <c r="F114" s="2">
        <v>33145.22</v>
      </c>
      <c r="G114" s="2">
        <v>23.698077731872047</v>
      </c>
      <c r="H114" s="2">
        <v>33145.22</v>
      </c>
      <c r="I114" s="2">
        <v>41000</v>
      </c>
      <c r="J114" s="3">
        <v>40</v>
      </c>
      <c r="K114" s="2">
        <v>175714.4</v>
      </c>
      <c r="L114" s="2">
        <f t="shared" si="3"/>
        <v>1325808.8</v>
      </c>
      <c r="M114" s="2">
        <f t="shared" si="4"/>
        <v>1325808.8</v>
      </c>
      <c r="N114" s="2">
        <f t="shared" si="5"/>
        <v>1640000</v>
      </c>
    </row>
    <row r="115" spans="2:14" ht="12.75" customHeight="1" x14ac:dyDescent="0.2">
      <c r="B115" s="1" t="s">
        <v>167</v>
      </c>
      <c r="C115" s="1" t="s">
        <v>39</v>
      </c>
      <c r="D115" s="18">
        <v>46419</v>
      </c>
      <c r="E115" s="2">
        <v>60375.77</v>
      </c>
      <c r="F115" s="2">
        <v>67620.86</v>
      </c>
      <c r="G115" s="2">
        <v>24.222022612548848</v>
      </c>
      <c r="H115" s="2">
        <v>67620.86</v>
      </c>
      <c r="I115" s="2">
        <v>84000</v>
      </c>
      <c r="J115" s="3">
        <v>23.642856999999999</v>
      </c>
      <c r="K115" s="2">
        <v>212785.71299999999</v>
      </c>
      <c r="L115" s="2">
        <f t="shared" si="3"/>
        <v>1598750.32319702</v>
      </c>
      <c r="M115" s="2">
        <f t="shared" si="4"/>
        <v>1598750.32319702</v>
      </c>
      <c r="N115" s="2">
        <f t="shared" si="5"/>
        <v>1985999.9879999999</v>
      </c>
    </row>
    <row r="116" spans="2:14" ht="12.75" customHeight="1" x14ac:dyDescent="0.2">
      <c r="B116" s="1" t="s">
        <v>168</v>
      </c>
      <c r="C116" s="1" t="s">
        <v>169</v>
      </c>
      <c r="D116" s="18">
        <v>47665</v>
      </c>
      <c r="E116" s="2">
        <v>2299.77</v>
      </c>
      <c r="F116" s="2">
        <v>2575.7399999999998</v>
      </c>
      <c r="G116" s="2">
        <v>55.295177308268691</v>
      </c>
      <c r="H116" s="2">
        <v>2575.7399999999998</v>
      </c>
      <c r="I116" s="2">
        <v>4000</v>
      </c>
      <c r="J116" s="3">
        <v>48</v>
      </c>
      <c r="K116" s="2">
        <v>20571.36</v>
      </c>
      <c r="L116" s="2">
        <f t="shared" si="3"/>
        <v>123635.51999999999</v>
      </c>
      <c r="M116" s="2">
        <f t="shared" si="4"/>
        <v>123635.51999999999</v>
      </c>
      <c r="N116" s="2">
        <f t="shared" si="5"/>
        <v>192000</v>
      </c>
    </row>
    <row r="117" spans="2:14" ht="12.75" customHeight="1" x14ac:dyDescent="0.2">
      <c r="B117" s="1" t="s">
        <v>170</v>
      </c>
      <c r="C117" s="1" t="s">
        <v>169</v>
      </c>
      <c r="D117" s="18">
        <v>47088</v>
      </c>
      <c r="E117" s="2">
        <v>1725.35</v>
      </c>
      <c r="F117" s="2">
        <v>1932.39</v>
      </c>
      <c r="G117" s="2">
        <v>55.248164190458446</v>
      </c>
      <c r="H117" s="2">
        <v>1932.39</v>
      </c>
      <c r="I117" s="2">
        <v>3000</v>
      </c>
      <c r="J117" s="3">
        <v>37</v>
      </c>
      <c r="K117" s="2">
        <v>11892.91</v>
      </c>
      <c r="L117" s="2">
        <f t="shared" si="3"/>
        <v>71498.430000000008</v>
      </c>
      <c r="M117" s="2">
        <f t="shared" si="4"/>
        <v>71498.430000000008</v>
      </c>
      <c r="N117" s="2">
        <f t="shared" si="5"/>
        <v>111000</v>
      </c>
    </row>
    <row r="118" spans="2:14" ht="12.75" customHeight="1" x14ac:dyDescent="0.2">
      <c r="B118" s="1" t="s">
        <v>171</v>
      </c>
      <c r="C118" s="1" t="s">
        <v>172</v>
      </c>
      <c r="D118" s="18">
        <v>46508</v>
      </c>
      <c r="E118" s="2">
        <v>42800</v>
      </c>
      <c r="F118" s="2">
        <v>47936</v>
      </c>
      <c r="G118" s="2">
        <v>20.994659546061417</v>
      </c>
      <c r="H118" s="2">
        <v>47936</v>
      </c>
      <c r="I118" s="2">
        <v>58000</v>
      </c>
      <c r="J118" s="3">
        <v>2</v>
      </c>
      <c r="K118" s="2">
        <v>12428.58</v>
      </c>
      <c r="L118" s="2">
        <f t="shared" si="3"/>
        <v>95872</v>
      </c>
      <c r="M118" s="2">
        <f t="shared" si="4"/>
        <v>95872</v>
      </c>
      <c r="N118" s="2">
        <f t="shared" si="5"/>
        <v>116000</v>
      </c>
    </row>
    <row r="119" spans="2:14" ht="12.75" customHeight="1" x14ac:dyDescent="0.2">
      <c r="B119" s="1" t="s">
        <v>173</v>
      </c>
      <c r="C119" s="1" t="s">
        <v>174</v>
      </c>
      <c r="D119" s="18">
        <v>46478</v>
      </c>
      <c r="E119" s="2">
        <v>26275.11</v>
      </c>
      <c r="F119" s="2">
        <v>29428.12</v>
      </c>
      <c r="G119" s="2">
        <v>22.331973636100436</v>
      </c>
      <c r="H119" s="2">
        <v>29428.12</v>
      </c>
      <c r="I119" s="2">
        <v>36000</v>
      </c>
      <c r="J119" s="3">
        <v>235.2</v>
      </c>
      <c r="K119" s="2">
        <v>907199.32799999998</v>
      </c>
      <c r="L119" s="2">
        <f t="shared" si="3"/>
        <v>6921493.8239999991</v>
      </c>
      <c r="M119" s="2">
        <f t="shared" si="4"/>
        <v>6921493.8239999991</v>
      </c>
      <c r="N119" s="2">
        <f t="shared" si="5"/>
        <v>8467200</v>
      </c>
    </row>
    <row r="120" spans="2:14" ht="12.75" customHeight="1" x14ac:dyDescent="0.2">
      <c r="B120" s="1" t="s">
        <v>175</v>
      </c>
      <c r="C120" s="1" t="s">
        <v>174</v>
      </c>
      <c r="D120" s="18">
        <v>46327</v>
      </c>
      <c r="E120" s="2">
        <v>26991.26</v>
      </c>
      <c r="F120" s="2">
        <v>30230.21</v>
      </c>
      <c r="G120" s="2">
        <v>19.086172408329283</v>
      </c>
      <c r="H120" s="2">
        <v>30230.21</v>
      </c>
      <c r="I120" s="2">
        <v>36000</v>
      </c>
      <c r="J120" s="3">
        <v>54</v>
      </c>
      <c r="K120" s="2">
        <v>208285.56</v>
      </c>
      <c r="L120" s="2">
        <f t="shared" si="3"/>
        <v>1632431.3399999999</v>
      </c>
      <c r="M120" s="2">
        <f t="shared" si="4"/>
        <v>1632431.3399999999</v>
      </c>
      <c r="N120" s="2">
        <f t="shared" si="5"/>
        <v>1944000</v>
      </c>
    </row>
    <row r="121" spans="2:14" ht="12.75" customHeight="1" x14ac:dyDescent="0.2">
      <c r="B121" s="1" t="s">
        <v>176</v>
      </c>
      <c r="C121" s="1" t="s">
        <v>177</v>
      </c>
      <c r="D121" s="18">
        <v>46388</v>
      </c>
      <c r="E121" s="2">
        <v>6612</v>
      </c>
      <c r="F121" s="2">
        <v>7405.44</v>
      </c>
      <c r="G121" s="2">
        <v>21.532278973295309</v>
      </c>
      <c r="H121" s="2">
        <v>7405.44</v>
      </c>
      <c r="I121" s="2">
        <v>9000</v>
      </c>
      <c r="J121" s="3">
        <v>7.3</v>
      </c>
      <c r="K121" s="2">
        <v>7039.317</v>
      </c>
      <c r="L121" s="2">
        <f t="shared" si="3"/>
        <v>54059.711999999992</v>
      </c>
      <c r="M121" s="2">
        <f t="shared" si="4"/>
        <v>54059.711999999992</v>
      </c>
      <c r="N121" s="2">
        <f t="shared" si="5"/>
        <v>65700</v>
      </c>
    </row>
    <row r="122" spans="2:14" ht="12.75" customHeight="1" x14ac:dyDescent="0.2">
      <c r="B122" s="1" t="s">
        <v>178</v>
      </c>
      <c r="C122" s="1" t="s">
        <v>63</v>
      </c>
      <c r="D122" s="18">
        <v>46419</v>
      </c>
      <c r="E122" s="2">
        <v>4692</v>
      </c>
      <c r="F122" s="2">
        <v>5255.04</v>
      </c>
      <c r="G122" s="2">
        <v>33.205456095481672</v>
      </c>
      <c r="H122" s="2">
        <v>5255.04</v>
      </c>
      <c r="I122" s="2">
        <v>7000</v>
      </c>
      <c r="J122" s="3">
        <v>1</v>
      </c>
      <c r="K122" s="2">
        <v>750</v>
      </c>
      <c r="L122" s="2">
        <f t="shared" si="3"/>
        <v>5255.04</v>
      </c>
      <c r="M122" s="2">
        <f t="shared" si="4"/>
        <v>5255.04</v>
      </c>
      <c r="N122" s="2">
        <f t="shared" si="5"/>
        <v>7000</v>
      </c>
    </row>
    <row r="123" spans="2:14" ht="12.75" customHeight="1" x14ac:dyDescent="0.2">
      <c r="B123" s="1" t="s">
        <v>179</v>
      </c>
      <c r="C123" s="1" t="s">
        <v>180</v>
      </c>
      <c r="D123" s="18">
        <v>47543</v>
      </c>
      <c r="E123" s="2">
        <v>42831.08</v>
      </c>
      <c r="F123" s="2">
        <v>47970.81</v>
      </c>
      <c r="G123" s="2">
        <v>27.160662911466368</v>
      </c>
      <c r="H123" s="2">
        <v>47970.81</v>
      </c>
      <c r="I123" s="2">
        <v>61000</v>
      </c>
      <c r="J123" s="3">
        <v>9</v>
      </c>
      <c r="K123" s="2">
        <v>58821.39</v>
      </c>
      <c r="L123" s="2">
        <f t="shared" si="3"/>
        <v>431737.29</v>
      </c>
      <c r="M123" s="2">
        <f t="shared" si="4"/>
        <v>431737.29</v>
      </c>
      <c r="N123" s="2">
        <f t="shared" si="5"/>
        <v>549000</v>
      </c>
    </row>
    <row r="124" spans="2:14" ht="12.75" customHeight="1" x14ac:dyDescent="0.2">
      <c r="B124" s="1" t="s">
        <v>181</v>
      </c>
      <c r="C124" s="1" t="s">
        <v>174</v>
      </c>
      <c r="D124" s="18">
        <v>46113</v>
      </c>
      <c r="E124" s="2">
        <v>27743.39</v>
      </c>
      <c r="F124" s="2">
        <v>31072.6</v>
      </c>
      <c r="G124" s="2">
        <v>19.075970469159323</v>
      </c>
      <c r="H124" s="2">
        <v>31072.6</v>
      </c>
      <c r="I124" s="2">
        <v>37000</v>
      </c>
      <c r="J124" s="3">
        <v>162.33330100000001</v>
      </c>
      <c r="K124" s="2">
        <v>643536.28182100004</v>
      </c>
      <c r="L124" s="2">
        <f t="shared" si="3"/>
        <v>5044117.7286526002</v>
      </c>
      <c r="M124" s="2">
        <f t="shared" si="4"/>
        <v>5044117.7286526002</v>
      </c>
      <c r="N124" s="2">
        <f t="shared" si="5"/>
        <v>6006332.1370000001</v>
      </c>
    </row>
    <row r="125" spans="2:14" ht="12.75" customHeight="1" x14ac:dyDescent="0.2">
      <c r="B125" s="1" t="s">
        <v>182</v>
      </c>
      <c r="C125" s="1" t="s">
        <v>183</v>
      </c>
      <c r="D125" s="18">
        <v>46266</v>
      </c>
      <c r="E125" s="2">
        <v>10430</v>
      </c>
      <c r="F125" s="2">
        <v>11681.6</v>
      </c>
      <c r="G125" s="2">
        <v>28.407067524996577</v>
      </c>
      <c r="H125" s="2">
        <v>11681.6</v>
      </c>
      <c r="I125" s="2">
        <v>15000</v>
      </c>
      <c r="J125" s="3">
        <v>6</v>
      </c>
      <c r="K125" s="2">
        <v>9642.84</v>
      </c>
      <c r="L125" s="2">
        <f t="shared" si="3"/>
        <v>70089.600000000006</v>
      </c>
      <c r="M125" s="2">
        <f t="shared" si="4"/>
        <v>70089.600000000006</v>
      </c>
      <c r="N125" s="2">
        <f t="shared" si="5"/>
        <v>90000</v>
      </c>
    </row>
    <row r="126" spans="2:14" ht="12.75" customHeight="1" x14ac:dyDescent="0.2">
      <c r="B126" s="1" t="s">
        <v>184</v>
      </c>
      <c r="C126" s="1" t="s">
        <v>183</v>
      </c>
      <c r="D126" s="18">
        <v>46753</v>
      </c>
      <c r="E126" s="2">
        <v>10430</v>
      </c>
      <c r="F126" s="2">
        <v>11681.6</v>
      </c>
      <c r="G126" s="2">
        <v>28.407067524996577</v>
      </c>
      <c r="H126" s="2">
        <v>11681.6</v>
      </c>
      <c r="I126" s="2">
        <v>15000</v>
      </c>
      <c r="J126" s="3">
        <v>3</v>
      </c>
      <c r="K126" s="2">
        <v>4821.42</v>
      </c>
      <c r="L126" s="2">
        <f t="shared" si="3"/>
        <v>35044.800000000003</v>
      </c>
      <c r="M126" s="2">
        <f t="shared" si="4"/>
        <v>35044.800000000003</v>
      </c>
      <c r="N126" s="2">
        <f t="shared" si="5"/>
        <v>45000</v>
      </c>
    </row>
    <row r="127" spans="2:14" ht="12.75" customHeight="1" x14ac:dyDescent="0.2">
      <c r="B127" s="1" t="s">
        <v>184</v>
      </c>
      <c r="C127" s="1" t="s">
        <v>183</v>
      </c>
      <c r="D127" s="18">
        <v>46753</v>
      </c>
      <c r="E127" s="2">
        <v>10430</v>
      </c>
      <c r="F127" s="2">
        <v>11681.6</v>
      </c>
      <c r="G127" s="2">
        <v>28.407067524996577</v>
      </c>
      <c r="H127" s="2">
        <v>11681.6</v>
      </c>
      <c r="I127" s="2">
        <v>15000</v>
      </c>
      <c r="J127" s="3">
        <v>0.5</v>
      </c>
      <c r="K127" s="2">
        <v>803.57</v>
      </c>
      <c r="L127" s="2">
        <f t="shared" si="3"/>
        <v>5840.8</v>
      </c>
      <c r="M127" s="2">
        <f t="shared" si="4"/>
        <v>5840.8</v>
      </c>
      <c r="N127" s="2">
        <f t="shared" si="5"/>
        <v>7500</v>
      </c>
    </row>
    <row r="128" spans="2:14" ht="12.75" customHeight="1" x14ac:dyDescent="0.2">
      <c r="B128" s="1" t="s">
        <v>185</v>
      </c>
      <c r="C128" s="1" t="s">
        <v>140</v>
      </c>
      <c r="D128" s="18">
        <v>46327</v>
      </c>
      <c r="E128" s="2">
        <v>31740</v>
      </c>
      <c r="F128" s="2">
        <v>35548.800000000003</v>
      </c>
      <c r="G128" s="2">
        <v>29.399585921325052</v>
      </c>
      <c r="H128" s="2">
        <v>35548.800000000003</v>
      </c>
      <c r="I128" s="2">
        <v>46000</v>
      </c>
      <c r="J128" s="3">
        <v>3.8</v>
      </c>
      <c r="K128" s="2">
        <v>18728.565999999999</v>
      </c>
      <c r="L128" s="2">
        <f t="shared" si="3"/>
        <v>135085.44</v>
      </c>
      <c r="M128" s="2">
        <f t="shared" si="4"/>
        <v>135085.44</v>
      </c>
      <c r="N128" s="2">
        <f t="shared" si="5"/>
        <v>174800</v>
      </c>
    </row>
    <row r="129" spans="2:14" ht="12.75" customHeight="1" x14ac:dyDescent="0.2">
      <c r="B129" s="1" t="s">
        <v>186</v>
      </c>
      <c r="C129" s="1" t="s">
        <v>187</v>
      </c>
      <c r="D129" s="18">
        <v>46935</v>
      </c>
      <c r="E129" s="2">
        <v>9124.81</v>
      </c>
      <c r="F129" s="2">
        <v>10219.790000000001</v>
      </c>
      <c r="G129" s="2">
        <v>27.204179342236973</v>
      </c>
      <c r="H129" s="2">
        <v>10219.790000000001</v>
      </c>
      <c r="I129" s="2">
        <v>13000</v>
      </c>
      <c r="J129" s="3">
        <v>13</v>
      </c>
      <c r="K129" s="2">
        <v>18107.18</v>
      </c>
      <c r="L129" s="2">
        <f t="shared" si="3"/>
        <v>132857.27000000002</v>
      </c>
      <c r="M129" s="2">
        <f t="shared" si="4"/>
        <v>132857.27000000002</v>
      </c>
      <c r="N129" s="2">
        <f t="shared" si="5"/>
        <v>169000</v>
      </c>
    </row>
    <row r="130" spans="2:14" ht="12.75" customHeight="1" x14ac:dyDescent="0.2">
      <c r="B130" s="1" t="s">
        <v>188</v>
      </c>
      <c r="C130" s="1" t="s">
        <v>187</v>
      </c>
      <c r="D130" s="18">
        <v>46753</v>
      </c>
      <c r="E130" s="2">
        <v>13259.17</v>
      </c>
      <c r="F130" s="2">
        <v>14850.27</v>
      </c>
      <c r="G130" s="2">
        <v>34.67768599493477</v>
      </c>
      <c r="H130" s="2">
        <v>14850.27</v>
      </c>
      <c r="I130" s="2">
        <v>20000</v>
      </c>
      <c r="J130" s="3">
        <v>14</v>
      </c>
      <c r="K130" s="2">
        <v>30000.04</v>
      </c>
      <c r="L130" s="2">
        <f t="shared" si="3"/>
        <v>207903.78</v>
      </c>
      <c r="M130" s="2">
        <f t="shared" si="4"/>
        <v>207903.78</v>
      </c>
      <c r="N130" s="2">
        <f t="shared" si="5"/>
        <v>280000</v>
      </c>
    </row>
    <row r="131" spans="2:14" ht="12.75" customHeight="1" x14ac:dyDescent="0.2">
      <c r="B131" s="1" t="s">
        <v>189</v>
      </c>
      <c r="C131" s="1" t="s">
        <v>190</v>
      </c>
      <c r="D131" s="18">
        <v>46388</v>
      </c>
      <c r="E131" s="2">
        <v>38546</v>
      </c>
      <c r="F131" s="2">
        <v>43171.519999999997</v>
      </c>
      <c r="G131" s="2">
        <v>27.398803655743414</v>
      </c>
      <c r="H131" s="2">
        <v>43171.519999999997</v>
      </c>
      <c r="I131" s="2">
        <v>55000</v>
      </c>
      <c r="J131" s="3">
        <v>4</v>
      </c>
      <c r="K131" s="2">
        <v>23571.439999999999</v>
      </c>
      <c r="L131" s="2">
        <f t="shared" si="3"/>
        <v>172686.07999999999</v>
      </c>
      <c r="M131" s="2">
        <f t="shared" si="4"/>
        <v>172686.07999999999</v>
      </c>
      <c r="N131" s="2">
        <f t="shared" si="5"/>
        <v>220000</v>
      </c>
    </row>
    <row r="132" spans="2:14" ht="12.75" customHeight="1" x14ac:dyDescent="0.2">
      <c r="B132" s="1" t="s">
        <v>191</v>
      </c>
      <c r="C132" s="1" t="s">
        <v>63</v>
      </c>
      <c r="D132" s="18">
        <v>46997</v>
      </c>
      <c r="E132" s="2">
        <v>2200</v>
      </c>
      <c r="F132" s="2">
        <v>2464</v>
      </c>
      <c r="G132" s="2">
        <v>62.337662337662337</v>
      </c>
      <c r="H132" s="2">
        <v>2464</v>
      </c>
      <c r="I132" s="2">
        <v>4000</v>
      </c>
      <c r="J132" s="3">
        <v>49</v>
      </c>
      <c r="K132" s="2">
        <v>20999.93</v>
      </c>
      <c r="L132" s="2">
        <f t="shared" si="3"/>
        <v>120736</v>
      </c>
      <c r="M132" s="2">
        <f t="shared" si="4"/>
        <v>120736</v>
      </c>
      <c r="N132" s="2">
        <f t="shared" si="5"/>
        <v>196000</v>
      </c>
    </row>
    <row r="133" spans="2:14" ht="12.75" customHeight="1" x14ac:dyDescent="0.2">
      <c r="B133" s="1" t="s">
        <v>192</v>
      </c>
      <c r="C133" s="1" t="s">
        <v>193</v>
      </c>
      <c r="D133" s="18">
        <v>46784</v>
      </c>
      <c r="E133" s="2">
        <v>9732.14</v>
      </c>
      <c r="F133" s="2">
        <v>10900</v>
      </c>
      <c r="G133" s="2">
        <v>46.788990825688074</v>
      </c>
      <c r="H133" s="2">
        <v>10900</v>
      </c>
      <c r="I133" s="2">
        <v>16000</v>
      </c>
      <c r="J133" s="3">
        <v>2</v>
      </c>
      <c r="K133" s="2">
        <v>3428.58</v>
      </c>
      <c r="L133" s="2">
        <f t="shared" si="3"/>
        <v>21800</v>
      </c>
      <c r="M133" s="2">
        <f t="shared" si="4"/>
        <v>21800</v>
      </c>
      <c r="N133" s="2">
        <f t="shared" si="5"/>
        <v>32000</v>
      </c>
    </row>
    <row r="134" spans="2:14" ht="12.75" customHeight="1" x14ac:dyDescent="0.2">
      <c r="B134" s="1" t="s">
        <v>194</v>
      </c>
      <c r="C134" s="1" t="s">
        <v>193</v>
      </c>
      <c r="D134" s="18">
        <v>46784</v>
      </c>
      <c r="E134" s="2">
        <v>9730</v>
      </c>
      <c r="F134" s="2">
        <v>10897.6</v>
      </c>
      <c r="G134" s="2">
        <v>46.82131845543973</v>
      </c>
      <c r="H134" s="2">
        <v>10897.6</v>
      </c>
      <c r="I134" s="2">
        <v>16000</v>
      </c>
      <c r="J134" s="3">
        <v>4</v>
      </c>
      <c r="K134" s="2">
        <v>6857.16</v>
      </c>
      <c r="L134" s="2">
        <f t="shared" si="3"/>
        <v>43590.400000000001</v>
      </c>
      <c r="M134" s="2">
        <f t="shared" si="4"/>
        <v>43590.400000000001</v>
      </c>
      <c r="N134" s="2">
        <f t="shared" si="5"/>
        <v>64000</v>
      </c>
    </row>
    <row r="135" spans="2:14" ht="12.75" customHeight="1" x14ac:dyDescent="0.2">
      <c r="B135" s="1" t="s">
        <v>195</v>
      </c>
      <c r="C135" s="1" t="s">
        <v>193</v>
      </c>
      <c r="D135" s="18">
        <v>46784</v>
      </c>
      <c r="E135" s="2">
        <v>9732.14</v>
      </c>
      <c r="F135" s="2">
        <v>10900</v>
      </c>
      <c r="G135" s="2">
        <v>46.788990825688074</v>
      </c>
      <c r="H135" s="2">
        <v>10900</v>
      </c>
      <c r="I135" s="2">
        <v>16000</v>
      </c>
      <c r="J135" s="3">
        <v>3</v>
      </c>
      <c r="K135" s="2">
        <v>5142.87</v>
      </c>
      <c r="L135" s="2">
        <f t="shared" ref="L135:L198" si="6">J135*F135</f>
        <v>32700</v>
      </c>
      <c r="M135" s="2">
        <f t="shared" ref="M135:M198" si="7">J135*H135</f>
        <v>32700</v>
      </c>
      <c r="N135" s="2">
        <f t="shared" ref="N135:N198" si="8">J135*I135</f>
        <v>48000</v>
      </c>
    </row>
    <row r="136" spans="2:14" ht="12.75" customHeight="1" x14ac:dyDescent="0.2">
      <c r="B136" s="1" t="s">
        <v>196</v>
      </c>
      <c r="C136" s="1" t="s">
        <v>77</v>
      </c>
      <c r="D136" s="18">
        <v>46183</v>
      </c>
      <c r="E136" s="2">
        <v>1</v>
      </c>
      <c r="F136" s="2">
        <v>1920</v>
      </c>
      <c r="G136" s="2">
        <v>77.083333333333329</v>
      </c>
      <c r="H136" s="2">
        <v>1920</v>
      </c>
      <c r="I136" s="2">
        <v>3400</v>
      </c>
      <c r="J136" s="3">
        <v>3</v>
      </c>
      <c r="K136" s="2">
        <v>1092.8699999999999</v>
      </c>
      <c r="L136" s="2">
        <f t="shared" si="6"/>
        <v>5760</v>
      </c>
      <c r="M136" s="2">
        <f t="shared" si="7"/>
        <v>5760</v>
      </c>
      <c r="N136" s="2">
        <f t="shared" si="8"/>
        <v>10200</v>
      </c>
    </row>
    <row r="137" spans="2:14" ht="12.75" customHeight="1" x14ac:dyDescent="0.2">
      <c r="B137" s="1" t="s">
        <v>196</v>
      </c>
      <c r="C137" s="1" t="s">
        <v>77</v>
      </c>
      <c r="D137" s="18">
        <v>46174</v>
      </c>
      <c r="E137" s="2">
        <v>1</v>
      </c>
      <c r="F137" s="2">
        <v>1920</v>
      </c>
      <c r="G137" s="2">
        <v>77.083333333333329</v>
      </c>
      <c r="H137" s="2">
        <v>1920</v>
      </c>
      <c r="I137" s="2">
        <v>3400</v>
      </c>
      <c r="J137" s="3">
        <v>13</v>
      </c>
      <c r="K137" s="2">
        <v>4735.7700000000004</v>
      </c>
      <c r="L137" s="2">
        <f t="shared" si="6"/>
        <v>24960</v>
      </c>
      <c r="M137" s="2">
        <f t="shared" si="7"/>
        <v>24960</v>
      </c>
      <c r="N137" s="2">
        <f t="shared" si="8"/>
        <v>44200</v>
      </c>
    </row>
    <row r="138" spans="2:14" ht="12.75" customHeight="1" x14ac:dyDescent="0.2">
      <c r="B138" s="1" t="s">
        <v>196</v>
      </c>
      <c r="C138" s="1" t="s">
        <v>63</v>
      </c>
      <c r="D138" s="18">
        <v>47178</v>
      </c>
      <c r="E138" s="2">
        <v>2386.25</v>
      </c>
      <c r="F138" s="2">
        <v>2672.6</v>
      </c>
      <c r="G138" s="2">
        <v>49.666990945147049</v>
      </c>
      <c r="H138" s="2">
        <v>2672.6</v>
      </c>
      <c r="I138" s="2">
        <v>4000</v>
      </c>
      <c r="J138" s="3">
        <v>6</v>
      </c>
      <c r="K138" s="2">
        <v>2571.42</v>
      </c>
      <c r="L138" s="2">
        <f t="shared" si="6"/>
        <v>16035.599999999999</v>
      </c>
      <c r="M138" s="2">
        <f t="shared" si="7"/>
        <v>16035.599999999999</v>
      </c>
      <c r="N138" s="2">
        <f t="shared" si="8"/>
        <v>24000</v>
      </c>
    </row>
    <row r="139" spans="2:14" ht="12.75" customHeight="1" x14ac:dyDescent="0.2">
      <c r="B139" s="1" t="s">
        <v>197</v>
      </c>
      <c r="C139" s="1" t="s">
        <v>112</v>
      </c>
      <c r="D139" s="18">
        <v>46388</v>
      </c>
      <c r="E139" s="2">
        <v>1</v>
      </c>
      <c r="F139" s="2">
        <v>59285.34</v>
      </c>
      <c r="G139" s="2">
        <v>26.506822765965417</v>
      </c>
      <c r="H139" s="2">
        <v>59285.34</v>
      </c>
      <c r="I139" s="2">
        <v>75000</v>
      </c>
      <c r="J139" s="3">
        <v>1</v>
      </c>
      <c r="K139" s="2">
        <v>8035.71</v>
      </c>
      <c r="L139" s="2">
        <f t="shared" si="6"/>
        <v>59285.34</v>
      </c>
      <c r="M139" s="2">
        <f t="shared" si="7"/>
        <v>59285.34</v>
      </c>
      <c r="N139" s="2">
        <f t="shared" si="8"/>
        <v>75000</v>
      </c>
    </row>
    <row r="140" spans="2:14" ht="12.75" customHeight="1" x14ac:dyDescent="0.2">
      <c r="B140" s="1" t="s">
        <v>198</v>
      </c>
      <c r="C140" s="1" t="s">
        <v>63</v>
      </c>
      <c r="D140" s="18">
        <v>46569</v>
      </c>
      <c r="E140" s="2">
        <v>2138.08</v>
      </c>
      <c r="F140" s="2">
        <v>2394.65</v>
      </c>
      <c r="G140" s="2">
        <v>67.039024492096971</v>
      </c>
      <c r="H140" s="2">
        <v>2394.65</v>
      </c>
      <c r="I140" s="2">
        <v>4000</v>
      </c>
      <c r="J140" s="3">
        <v>65</v>
      </c>
      <c r="K140" s="2">
        <v>27857.05</v>
      </c>
      <c r="L140" s="2">
        <f t="shared" si="6"/>
        <v>155652.25</v>
      </c>
      <c r="M140" s="2">
        <f t="shared" si="7"/>
        <v>155652.25</v>
      </c>
      <c r="N140" s="2">
        <f t="shared" si="8"/>
        <v>260000</v>
      </c>
    </row>
    <row r="141" spans="2:14" ht="12.75" customHeight="1" x14ac:dyDescent="0.2">
      <c r="B141" s="1" t="s">
        <v>199</v>
      </c>
      <c r="C141" s="1" t="s">
        <v>47</v>
      </c>
      <c r="D141" s="18">
        <v>46204</v>
      </c>
      <c r="E141" s="2">
        <v>14039.29</v>
      </c>
      <c r="F141" s="2">
        <v>15724</v>
      </c>
      <c r="G141" s="2">
        <v>90.791147290765707</v>
      </c>
      <c r="H141" s="2">
        <v>15724</v>
      </c>
      <c r="I141" s="2">
        <v>30000</v>
      </c>
      <c r="J141" s="3">
        <v>3.2</v>
      </c>
      <c r="K141" s="2">
        <v>10285.727999999999</v>
      </c>
      <c r="L141" s="2">
        <f t="shared" si="6"/>
        <v>50316.800000000003</v>
      </c>
      <c r="M141" s="2">
        <f t="shared" si="7"/>
        <v>50316.800000000003</v>
      </c>
      <c r="N141" s="2">
        <f t="shared" si="8"/>
        <v>96000</v>
      </c>
    </row>
    <row r="142" spans="2:14" ht="12.75" customHeight="1" x14ac:dyDescent="0.2">
      <c r="B142" s="1" t="s">
        <v>199</v>
      </c>
      <c r="C142" s="1" t="s">
        <v>47</v>
      </c>
      <c r="D142" s="18">
        <v>46204</v>
      </c>
      <c r="E142" s="2">
        <v>16330</v>
      </c>
      <c r="F142" s="2">
        <v>18289.599999999999</v>
      </c>
      <c r="G142" s="2">
        <v>80.430408538185631</v>
      </c>
      <c r="H142" s="2">
        <v>18289.599999999999</v>
      </c>
      <c r="I142" s="2">
        <v>33000</v>
      </c>
      <c r="J142" s="3">
        <v>5.3</v>
      </c>
      <c r="K142" s="2">
        <v>18739.262999999999</v>
      </c>
      <c r="L142" s="2">
        <f t="shared" si="6"/>
        <v>96934.87999999999</v>
      </c>
      <c r="M142" s="2">
        <f t="shared" si="7"/>
        <v>96934.87999999999</v>
      </c>
      <c r="N142" s="2">
        <f t="shared" si="8"/>
        <v>174900</v>
      </c>
    </row>
    <row r="143" spans="2:14" ht="12.75" customHeight="1" x14ac:dyDescent="0.2">
      <c r="B143" s="1" t="s">
        <v>200</v>
      </c>
      <c r="C143" s="1" t="s">
        <v>160</v>
      </c>
      <c r="D143" s="18">
        <v>46539</v>
      </c>
      <c r="E143" s="2">
        <v>14165.76</v>
      </c>
      <c r="F143" s="2">
        <v>15865.65</v>
      </c>
      <c r="G143" s="2">
        <v>51.270196934887629</v>
      </c>
      <c r="H143" s="2">
        <v>15865.65</v>
      </c>
      <c r="I143" s="2">
        <v>24000</v>
      </c>
      <c r="J143" s="3">
        <v>10</v>
      </c>
      <c r="K143" s="2">
        <v>25714.3</v>
      </c>
      <c r="L143" s="2">
        <f t="shared" si="6"/>
        <v>158656.5</v>
      </c>
      <c r="M143" s="2">
        <f t="shared" si="7"/>
        <v>158656.5</v>
      </c>
      <c r="N143" s="2">
        <f t="shared" si="8"/>
        <v>240000</v>
      </c>
    </row>
    <row r="144" spans="2:14" ht="12.75" customHeight="1" x14ac:dyDescent="0.2">
      <c r="B144" s="1" t="s">
        <v>201</v>
      </c>
      <c r="C144" s="1" t="s">
        <v>47</v>
      </c>
      <c r="D144" s="18">
        <v>46753</v>
      </c>
      <c r="E144" s="2">
        <v>35000</v>
      </c>
      <c r="F144" s="2">
        <v>39200</v>
      </c>
      <c r="G144" s="2">
        <v>47.959183673469383</v>
      </c>
      <c r="H144" s="2">
        <v>39200</v>
      </c>
      <c r="I144" s="2">
        <v>58000</v>
      </c>
      <c r="J144" s="3">
        <v>40</v>
      </c>
      <c r="K144" s="2">
        <v>248571.6</v>
      </c>
      <c r="L144" s="2">
        <f t="shared" si="6"/>
        <v>1568000</v>
      </c>
      <c r="M144" s="2">
        <f t="shared" si="7"/>
        <v>1568000</v>
      </c>
      <c r="N144" s="2">
        <f t="shared" si="8"/>
        <v>2320000</v>
      </c>
    </row>
    <row r="145" spans="2:14" ht="12.75" customHeight="1" x14ac:dyDescent="0.2">
      <c r="B145" s="1" t="s">
        <v>202</v>
      </c>
      <c r="C145" s="1" t="s">
        <v>47</v>
      </c>
      <c r="D145" s="18">
        <v>46753</v>
      </c>
      <c r="E145" s="2">
        <v>53000</v>
      </c>
      <c r="F145" s="2">
        <v>59360</v>
      </c>
      <c r="G145" s="2">
        <v>48.247978436657682</v>
      </c>
      <c r="H145" s="2">
        <v>59360</v>
      </c>
      <c r="I145" s="2">
        <v>88000</v>
      </c>
      <c r="J145" s="3">
        <v>40</v>
      </c>
      <c r="K145" s="2">
        <v>377142.8</v>
      </c>
      <c r="L145" s="2">
        <f t="shared" si="6"/>
        <v>2374400</v>
      </c>
      <c r="M145" s="2">
        <f t="shared" si="7"/>
        <v>2374400</v>
      </c>
      <c r="N145" s="2">
        <f t="shared" si="8"/>
        <v>3520000</v>
      </c>
    </row>
    <row r="146" spans="2:14" ht="12.75" customHeight="1" x14ac:dyDescent="0.2">
      <c r="B146" s="1" t="s">
        <v>203</v>
      </c>
      <c r="C146" s="1" t="s">
        <v>117</v>
      </c>
      <c r="D146" s="18">
        <v>46569</v>
      </c>
      <c r="E146" s="2">
        <v>4950</v>
      </c>
      <c r="F146" s="2">
        <v>5544</v>
      </c>
      <c r="G146" s="2">
        <v>35.281385281385283</v>
      </c>
      <c r="H146" s="2">
        <v>5544</v>
      </c>
      <c r="I146" s="2">
        <v>7500</v>
      </c>
      <c r="J146" s="3">
        <v>13</v>
      </c>
      <c r="K146" s="2">
        <v>10446.41</v>
      </c>
      <c r="L146" s="2">
        <f t="shared" si="6"/>
        <v>72072</v>
      </c>
      <c r="M146" s="2">
        <f t="shared" si="7"/>
        <v>72072</v>
      </c>
      <c r="N146" s="2">
        <f t="shared" si="8"/>
        <v>97500</v>
      </c>
    </row>
    <row r="147" spans="2:14" ht="12.75" customHeight="1" x14ac:dyDescent="0.2">
      <c r="B147" s="1" t="s">
        <v>204</v>
      </c>
      <c r="C147" s="1" t="s">
        <v>117</v>
      </c>
      <c r="D147" s="18">
        <v>46569</v>
      </c>
      <c r="E147" s="2">
        <v>4950</v>
      </c>
      <c r="F147" s="2">
        <v>5544</v>
      </c>
      <c r="G147" s="2">
        <v>35.281385281385283</v>
      </c>
      <c r="H147" s="2">
        <v>5544</v>
      </c>
      <c r="I147" s="2">
        <v>7500</v>
      </c>
      <c r="J147" s="3">
        <v>4</v>
      </c>
      <c r="K147" s="2">
        <v>3214.28</v>
      </c>
      <c r="L147" s="2">
        <f t="shared" si="6"/>
        <v>22176</v>
      </c>
      <c r="M147" s="2">
        <f t="shared" si="7"/>
        <v>22176</v>
      </c>
      <c r="N147" s="2">
        <f t="shared" si="8"/>
        <v>30000</v>
      </c>
    </row>
    <row r="148" spans="2:14" ht="12.75" customHeight="1" x14ac:dyDescent="0.2">
      <c r="B148" s="1" t="s">
        <v>205</v>
      </c>
      <c r="C148" s="1" t="s">
        <v>77</v>
      </c>
      <c r="D148" s="18">
        <v>46631</v>
      </c>
      <c r="E148" s="2">
        <v>2416</v>
      </c>
      <c r="F148" s="2">
        <v>2416</v>
      </c>
      <c r="G148" s="2">
        <v>40.728476821192046</v>
      </c>
      <c r="H148" s="2">
        <v>2416</v>
      </c>
      <c r="I148" s="2">
        <v>3400</v>
      </c>
      <c r="J148" s="3">
        <v>33</v>
      </c>
      <c r="K148" s="2">
        <v>12021.57</v>
      </c>
      <c r="L148" s="2">
        <f t="shared" si="6"/>
        <v>79728</v>
      </c>
      <c r="M148" s="2">
        <f t="shared" si="7"/>
        <v>79728</v>
      </c>
      <c r="N148" s="2">
        <f t="shared" si="8"/>
        <v>112200</v>
      </c>
    </row>
    <row r="149" spans="2:14" ht="12.75" customHeight="1" x14ac:dyDescent="0.2">
      <c r="B149" s="1" t="s">
        <v>205</v>
      </c>
      <c r="C149" s="1" t="s">
        <v>77</v>
      </c>
      <c r="D149" s="18">
        <v>46631</v>
      </c>
      <c r="E149" s="2">
        <v>2416</v>
      </c>
      <c r="F149" s="2">
        <v>2416</v>
      </c>
      <c r="G149" s="2">
        <v>40.728476821192046</v>
      </c>
      <c r="H149" s="2">
        <v>2416</v>
      </c>
      <c r="I149" s="2">
        <v>3400</v>
      </c>
      <c r="J149" s="3">
        <v>5</v>
      </c>
      <c r="K149" s="2">
        <v>1821.45</v>
      </c>
      <c r="L149" s="2">
        <f t="shared" si="6"/>
        <v>12080</v>
      </c>
      <c r="M149" s="2">
        <f t="shared" si="7"/>
        <v>12080</v>
      </c>
      <c r="N149" s="2">
        <f t="shared" si="8"/>
        <v>17000</v>
      </c>
    </row>
    <row r="150" spans="2:14" ht="12.75" customHeight="1" x14ac:dyDescent="0.2">
      <c r="B150" s="1" t="s">
        <v>205</v>
      </c>
      <c r="C150" s="1" t="s">
        <v>77</v>
      </c>
      <c r="D150" s="18">
        <v>46631</v>
      </c>
      <c r="E150" s="2">
        <v>2416</v>
      </c>
      <c r="F150" s="2">
        <v>2416</v>
      </c>
      <c r="G150" s="2">
        <v>40.728476821192046</v>
      </c>
      <c r="H150" s="2">
        <v>2416</v>
      </c>
      <c r="I150" s="2">
        <v>3400</v>
      </c>
      <c r="J150" s="3">
        <v>4</v>
      </c>
      <c r="K150" s="2">
        <v>1457.16</v>
      </c>
      <c r="L150" s="2">
        <f t="shared" si="6"/>
        <v>9664</v>
      </c>
      <c r="M150" s="2">
        <f t="shared" si="7"/>
        <v>9664</v>
      </c>
      <c r="N150" s="2">
        <f t="shared" si="8"/>
        <v>13600</v>
      </c>
    </row>
    <row r="151" spans="2:14" ht="12.75" customHeight="1" x14ac:dyDescent="0.2">
      <c r="B151" s="1" t="s">
        <v>205</v>
      </c>
      <c r="C151" s="1" t="s">
        <v>117</v>
      </c>
      <c r="D151" s="18">
        <v>47423</v>
      </c>
      <c r="E151" s="2">
        <v>2760</v>
      </c>
      <c r="F151" s="2">
        <v>3091.2</v>
      </c>
      <c r="G151" s="2">
        <v>29.399585921325052</v>
      </c>
      <c r="H151" s="2">
        <v>3091.2</v>
      </c>
      <c r="I151" s="2">
        <v>4000</v>
      </c>
      <c r="J151" s="3">
        <v>19</v>
      </c>
      <c r="K151" s="2">
        <v>8142.83</v>
      </c>
      <c r="L151" s="2">
        <f t="shared" si="6"/>
        <v>58732.799999999996</v>
      </c>
      <c r="M151" s="2">
        <f t="shared" si="7"/>
        <v>58732.799999999996</v>
      </c>
      <c r="N151" s="2">
        <f t="shared" si="8"/>
        <v>76000</v>
      </c>
    </row>
    <row r="152" spans="2:14" ht="12.75" customHeight="1" x14ac:dyDescent="0.2">
      <c r="B152" s="1" t="s">
        <v>206</v>
      </c>
      <c r="C152" s="1" t="s">
        <v>207</v>
      </c>
      <c r="D152" s="18">
        <v>46419</v>
      </c>
      <c r="E152" s="2">
        <v>5044</v>
      </c>
      <c r="F152" s="2">
        <v>5649.28</v>
      </c>
      <c r="G152" s="2">
        <v>41.610966353234389</v>
      </c>
      <c r="H152" s="2">
        <v>5649.28</v>
      </c>
      <c r="I152" s="2">
        <v>8000</v>
      </c>
      <c r="J152" s="3">
        <v>5.2</v>
      </c>
      <c r="K152" s="2">
        <v>4457.1279999999997</v>
      </c>
      <c r="L152" s="2">
        <f t="shared" si="6"/>
        <v>29376.256000000001</v>
      </c>
      <c r="M152" s="2">
        <f t="shared" si="7"/>
        <v>29376.256000000001</v>
      </c>
      <c r="N152" s="2">
        <f t="shared" si="8"/>
        <v>41600</v>
      </c>
    </row>
    <row r="153" spans="2:14" ht="12.75" customHeight="1" x14ac:dyDescent="0.2">
      <c r="B153" s="1" t="s">
        <v>208</v>
      </c>
      <c r="C153" s="1" t="s">
        <v>209</v>
      </c>
      <c r="D153" s="18">
        <v>46235</v>
      </c>
      <c r="E153" s="2">
        <v>1743</v>
      </c>
      <c r="F153" s="2">
        <v>1952.16</v>
      </c>
      <c r="G153" s="2">
        <v>53.675928202606343</v>
      </c>
      <c r="H153" s="2">
        <v>1952.16</v>
      </c>
      <c r="I153" s="2">
        <v>3000</v>
      </c>
      <c r="J153" s="3">
        <v>6</v>
      </c>
      <c r="K153" s="2">
        <v>1928.58</v>
      </c>
      <c r="L153" s="2">
        <f t="shared" si="6"/>
        <v>11712.960000000001</v>
      </c>
      <c r="M153" s="2">
        <f t="shared" si="7"/>
        <v>11712.960000000001</v>
      </c>
      <c r="N153" s="2">
        <f t="shared" si="8"/>
        <v>18000</v>
      </c>
    </row>
    <row r="154" spans="2:14" ht="12.75" customHeight="1" x14ac:dyDescent="0.2">
      <c r="B154" s="1" t="s">
        <v>210</v>
      </c>
      <c r="C154" s="1" t="s">
        <v>79</v>
      </c>
      <c r="D154" s="18">
        <v>46753</v>
      </c>
      <c r="E154" s="2">
        <v>84541</v>
      </c>
      <c r="F154" s="2">
        <v>94685.92</v>
      </c>
      <c r="G154" s="2">
        <v>21.454171855752151</v>
      </c>
      <c r="H154" s="2">
        <v>94685.92</v>
      </c>
      <c r="I154" s="2">
        <v>115000</v>
      </c>
      <c r="J154" s="3">
        <v>4.5</v>
      </c>
      <c r="K154" s="2">
        <v>55446.434999999998</v>
      </c>
      <c r="L154" s="2">
        <f t="shared" si="6"/>
        <v>426086.64</v>
      </c>
      <c r="M154" s="2">
        <f t="shared" si="7"/>
        <v>426086.64</v>
      </c>
      <c r="N154" s="2">
        <f t="shared" si="8"/>
        <v>517500</v>
      </c>
    </row>
    <row r="155" spans="2:14" ht="12.75" customHeight="1" x14ac:dyDescent="0.2">
      <c r="B155" s="1" t="s">
        <v>211</v>
      </c>
      <c r="C155" s="1" t="s">
        <v>79</v>
      </c>
      <c r="D155" s="18">
        <v>46753</v>
      </c>
      <c r="E155" s="2">
        <v>62292</v>
      </c>
      <c r="F155" s="2">
        <v>69767.039999999994</v>
      </c>
      <c r="G155" s="2">
        <v>20.400693507994607</v>
      </c>
      <c r="H155" s="2">
        <v>69767.039999999994</v>
      </c>
      <c r="I155" s="2">
        <v>84000</v>
      </c>
      <c r="J155" s="3">
        <v>2</v>
      </c>
      <c r="K155" s="2">
        <v>18000</v>
      </c>
      <c r="L155" s="2">
        <f t="shared" si="6"/>
        <v>139534.07999999999</v>
      </c>
      <c r="M155" s="2">
        <f t="shared" si="7"/>
        <v>139534.07999999999</v>
      </c>
      <c r="N155" s="2">
        <f t="shared" si="8"/>
        <v>168000</v>
      </c>
    </row>
    <row r="156" spans="2:14" ht="12.75" customHeight="1" x14ac:dyDescent="0.2">
      <c r="B156" s="1" t="s">
        <v>212</v>
      </c>
      <c r="C156" s="1" t="s">
        <v>169</v>
      </c>
      <c r="D156" s="18">
        <v>46388</v>
      </c>
      <c r="E156" s="2">
        <v>4657.5</v>
      </c>
      <c r="F156" s="2">
        <v>5216.3999999999996</v>
      </c>
      <c r="G156" s="2">
        <v>53.362472203051915</v>
      </c>
      <c r="H156" s="2">
        <v>5216.3999999999996</v>
      </c>
      <c r="I156" s="2">
        <v>8000</v>
      </c>
      <c r="J156" s="3">
        <v>57</v>
      </c>
      <c r="K156" s="2">
        <v>48856.98</v>
      </c>
      <c r="L156" s="2">
        <f t="shared" si="6"/>
        <v>297334.8</v>
      </c>
      <c r="M156" s="2">
        <f t="shared" si="7"/>
        <v>297334.8</v>
      </c>
      <c r="N156" s="2">
        <f t="shared" si="8"/>
        <v>456000</v>
      </c>
    </row>
    <row r="157" spans="2:14" ht="12.75" customHeight="1" x14ac:dyDescent="0.2">
      <c r="B157" s="1" t="s">
        <v>213</v>
      </c>
      <c r="C157" s="1" t="s">
        <v>169</v>
      </c>
      <c r="D157" s="18">
        <v>46753</v>
      </c>
      <c r="E157" s="2">
        <v>1242</v>
      </c>
      <c r="F157" s="2">
        <v>1391.04</v>
      </c>
      <c r="G157" s="2">
        <v>115.66597653554176</v>
      </c>
      <c r="H157" s="2">
        <v>1391.04</v>
      </c>
      <c r="I157" s="2">
        <v>3000</v>
      </c>
      <c r="J157" s="3">
        <v>64</v>
      </c>
      <c r="K157" s="2">
        <v>20571.52</v>
      </c>
      <c r="L157" s="2">
        <f t="shared" si="6"/>
        <v>89026.559999999998</v>
      </c>
      <c r="M157" s="2">
        <f t="shared" si="7"/>
        <v>89026.559999999998</v>
      </c>
      <c r="N157" s="2">
        <f t="shared" si="8"/>
        <v>192000</v>
      </c>
    </row>
    <row r="158" spans="2:14" ht="12.75" customHeight="1" x14ac:dyDescent="0.2">
      <c r="B158" s="1" t="s">
        <v>214</v>
      </c>
      <c r="C158" s="1" t="s">
        <v>215</v>
      </c>
      <c r="D158" s="18">
        <v>47484</v>
      </c>
      <c r="E158" s="2">
        <v>3090.62</v>
      </c>
      <c r="F158" s="2">
        <v>3461.49</v>
      </c>
      <c r="G158" s="2">
        <v>44.446466694978177</v>
      </c>
      <c r="H158" s="2">
        <v>3461.49</v>
      </c>
      <c r="I158" s="2">
        <v>5000</v>
      </c>
      <c r="J158" s="3">
        <v>67</v>
      </c>
      <c r="K158" s="2">
        <v>35892.57</v>
      </c>
      <c r="L158" s="2">
        <f t="shared" si="6"/>
        <v>231919.83</v>
      </c>
      <c r="M158" s="2">
        <f t="shared" si="7"/>
        <v>231919.83</v>
      </c>
      <c r="N158" s="2">
        <f t="shared" si="8"/>
        <v>335000</v>
      </c>
    </row>
    <row r="159" spans="2:14" ht="12.75" customHeight="1" x14ac:dyDescent="0.2">
      <c r="B159" s="1" t="s">
        <v>216</v>
      </c>
      <c r="C159" s="1" t="s">
        <v>36</v>
      </c>
      <c r="D159" s="18">
        <v>46813</v>
      </c>
      <c r="E159" s="2">
        <v>115000</v>
      </c>
      <c r="F159" s="2">
        <v>128800</v>
      </c>
      <c r="G159" s="2">
        <v>35.093167701863351</v>
      </c>
      <c r="H159" s="2">
        <v>128800</v>
      </c>
      <c r="I159" s="2">
        <v>174000</v>
      </c>
      <c r="J159" s="3">
        <v>2</v>
      </c>
      <c r="K159" s="2">
        <v>37285.72</v>
      </c>
      <c r="L159" s="2">
        <f t="shared" si="6"/>
        <v>257600</v>
      </c>
      <c r="M159" s="2">
        <f t="shared" si="7"/>
        <v>257600</v>
      </c>
      <c r="N159" s="2">
        <f t="shared" si="8"/>
        <v>348000</v>
      </c>
    </row>
    <row r="160" spans="2:14" ht="12.75" customHeight="1" x14ac:dyDescent="0.2">
      <c r="B160" s="1" t="s">
        <v>217</v>
      </c>
      <c r="C160" s="1" t="s">
        <v>36</v>
      </c>
      <c r="D160" s="18">
        <v>46296</v>
      </c>
      <c r="E160" s="2">
        <v>13902.35</v>
      </c>
      <c r="F160" s="2">
        <v>15570.63</v>
      </c>
      <c r="G160" s="2">
        <v>41.291649727724568</v>
      </c>
      <c r="H160" s="2">
        <v>15570.63</v>
      </c>
      <c r="I160" s="2">
        <v>22000</v>
      </c>
      <c r="J160" s="3">
        <v>12</v>
      </c>
      <c r="K160" s="2">
        <v>28285.68</v>
      </c>
      <c r="L160" s="2">
        <f t="shared" si="6"/>
        <v>186847.56</v>
      </c>
      <c r="M160" s="2">
        <f t="shared" si="7"/>
        <v>186847.56</v>
      </c>
      <c r="N160" s="2">
        <f t="shared" si="8"/>
        <v>264000</v>
      </c>
    </row>
    <row r="161" spans="2:14" ht="12.75" customHeight="1" x14ac:dyDescent="0.2">
      <c r="B161" s="1" t="s">
        <v>218</v>
      </c>
      <c r="C161" s="1" t="s">
        <v>36</v>
      </c>
      <c r="D161" s="18">
        <v>46722</v>
      </c>
      <c r="E161" s="2">
        <v>23650</v>
      </c>
      <c r="F161" s="2">
        <v>26488</v>
      </c>
      <c r="G161" s="2">
        <v>35.910601026880094</v>
      </c>
      <c r="H161" s="2">
        <v>26488</v>
      </c>
      <c r="I161" s="2">
        <v>36000</v>
      </c>
      <c r="J161" s="3">
        <v>19</v>
      </c>
      <c r="K161" s="2">
        <v>73285.66</v>
      </c>
      <c r="L161" s="2">
        <f t="shared" si="6"/>
        <v>503272</v>
      </c>
      <c r="M161" s="2">
        <f t="shared" si="7"/>
        <v>503272</v>
      </c>
      <c r="N161" s="2">
        <f t="shared" si="8"/>
        <v>684000</v>
      </c>
    </row>
    <row r="162" spans="2:14" ht="12.75" customHeight="1" x14ac:dyDescent="0.2">
      <c r="B162" s="1" t="s">
        <v>219</v>
      </c>
      <c r="C162" s="1" t="s">
        <v>36</v>
      </c>
      <c r="D162" s="18">
        <v>46692</v>
      </c>
      <c r="E162" s="2">
        <v>17200</v>
      </c>
      <c r="F162" s="2">
        <v>19264</v>
      </c>
      <c r="G162" s="2">
        <v>34.966777408637874</v>
      </c>
      <c r="H162" s="2">
        <v>19264</v>
      </c>
      <c r="I162" s="2">
        <v>26000</v>
      </c>
      <c r="J162" s="3">
        <v>20</v>
      </c>
      <c r="K162" s="2">
        <v>55714.2</v>
      </c>
      <c r="L162" s="2">
        <f t="shared" si="6"/>
        <v>385280</v>
      </c>
      <c r="M162" s="2">
        <f t="shared" si="7"/>
        <v>385280</v>
      </c>
      <c r="N162" s="2">
        <f t="shared" si="8"/>
        <v>520000</v>
      </c>
    </row>
    <row r="163" spans="2:14" ht="12.75" customHeight="1" x14ac:dyDescent="0.2">
      <c r="B163" s="1" t="s">
        <v>220</v>
      </c>
      <c r="C163" s="1" t="s">
        <v>69</v>
      </c>
      <c r="D163" s="18">
        <v>46600</v>
      </c>
      <c r="E163" s="2">
        <v>136197.29999999999</v>
      </c>
      <c r="F163" s="2">
        <v>152540.98000000001</v>
      </c>
      <c r="G163" s="2">
        <v>21.934446730314701</v>
      </c>
      <c r="H163" s="2">
        <v>152540.98000000001</v>
      </c>
      <c r="I163" s="2">
        <v>186000</v>
      </c>
      <c r="J163" s="3">
        <v>0.6</v>
      </c>
      <c r="K163" s="2">
        <v>11957.142</v>
      </c>
      <c r="L163" s="2">
        <f t="shared" si="6"/>
        <v>91524.588000000003</v>
      </c>
      <c r="M163" s="2">
        <f t="shared" si="7"/>
        <v>91524.588000000003</v>
      </c>
      <c r="N163" s="2">
        <f t="shared" si="8"/>
        <v>111600</v>
      </c>
    </row>
    <row r="164" spans="2:14" ht="12.75" customHeight="1" x14ac:dyDescent="0.2">
      <c r="B164" s="1" t="s">
        <v>221</v>
      </c>
      <c r="C164" s="1" t="s">
        <v>36</v>
      </c>
      <c r="D164" s="18">
        <v>46966</v>
      </c>
      <c r="E164" s="2">
        <v>21250</v>
      </c>
      <c r="F164" s="2">
        <v>23800</v>
      </c>
      <c r="G164" s="2">
        <v>51.260504201680675</v>
      </c>
      <c r="H164" s="2">
        <v>23800</v>
      </c>
      <c r="I164" s="2">
        <v>36000</v>
      </c>
      <c r="J164" s="3">
        <v>5</v>
      </c>
      <c r="K164" s="2">
        <v>19285.7</v>
      </c>
      <c r="L164" s="2">
        <f t="shared" si="6"/>
        <v>119000</v>
      </c>
      <c r="M164" s="2">
        <f t="shared" si="7"/>
        <v>119000</v>
      </c>
      <c r="N164" s="2">
        <f t="shared" si="8"/>
        <v>180000</v>
      </c>
    </row>
    <row r="165" spans="2:14" ht="12.75" customHeight="1" x14ac:dyDescent="0.2">
      <c r="B165" s="1" t="s">
        <v>222</v>
      </c>
      <c r="C165" s="1" t="s">
        <v>223</v>
      </c>
      <c r="D165" s="18">
        <v>46357</v>
      </c>
      <c r="E165" s="2">
        <v>36209.870000000003</v>
      </c>
      <c r="F165" s="2">
        <v>40555.050000000003</v>
      </c>
      <c r="G165" s="2">
        <v>28.220776450774935</v>
      </c>
      <c r="H165" s="2">
        <v>40555.050000000003</v>
      </c>
      <c r="I165" s="2">
        <v>52000</v>
      </c>
      <c r="J165" s="3">
        <v>2</v>
      </c>
      <c r="K165" s="2">
        <v>11142.86</v>
      </c>
      <c r="L165" s="2">
        <f t="shared" si="6"/>
        <v>81110.100000000006</v>
      </c>
      <c r="M165" s="2">
        <f t="shared" si="7"/>
        <v>81110.100000000006</v>
      </c>
      <c r="N165" s="2">
        <f t="shared" si="8"/>
        <v>104000</v>
      </c>
    </row>
    <row r="166" spans="2:14" ht="12.75" customHeight="1" x14ac:dyDescent="0.2">
      <c r="B166" s="1" t="s">
        <v>224</v>
      </c>
      <c r="C166" s="1" t="s">
        <v>223</v>
      </c>
      <c r="D166" s="18">
        <v>46874</v>
      </c>
      <c r="E166" s="2">
        <v>82904.67</v>
      </c>
      <c r="F166" s="2">
        <v>92853.23</v>
      </c>
      <c r="G166" s="2">
        <v>55.083458055255591</v>
      </c>
      <c r="H166" s="2">
        <v>92853.23</v>
      </c>
      <c r="I166" s="2">
        <v>144000</v>
      </c>
      <c r="J166" s="3">
        <v>2</v>
      </c>
      <c r="K166" s="2">
        <v>30857.14</v>
      </c>
      <c r="L166" s="2">
        <f t="shared" si="6"/>
        <v>185706.46</v>
      </c>
      <c r="M166" s="2">
        <f t="shared" si="7"/>
        <v>185706.46</v>
      </c>
      <c r="N166" s="2">
        <f t="shared" si="8"/>
        <v>288000</v>
      </c>
    </row>
    <row r="167" spans="2:14" ht="12.75" customHeight="1" x14ac:dyDescent="0.2">
      <c r="B167" s="1" t="s">
        <v>225</v>
      </c>
      <c r="C167" s="1" t="s">
        <v>165</v>
      </c>
      <c r="D167" s="18">
        <v>47392</v>
      </c>
      <c r="E167" s="2">
        <v>34639.360000000001</v>
      </c>
      <c r="F167" s="2">
        <v>38796.080000000002</v>
      </c>
      <c r="G167" s="2">
        <v>93.318500219609831</v>
      </c>
      <c r="H167" s="2">
        <v>38796.080000000002</v>
      </c>
      <c r="I167" s="2">
        <v>75000</v>
      </c>
      <c r="J167" s="3">
        <v>4.4999989999999999</v>
      </c>
      <c r="K167" s="2">
        <v>36160.686964</v>
      </c>
      <c r="L167" s="2">
        <f t="shared" si="6"/>
        <v>174582.32120392</v>
      </c>
      <c r="M167" s="2">
        <f t="shared" si="7"/>
        <v>174582.32120392</v>
      </c>
      <c r="N167" s="2">
        <f t="shared" si="8"/>
        <v>337499.92499999999</v>
      </c>
    </row>
    <row r="168" spans="2:14" ht="12.75" customHeight="1" x14ac:dyDescent="0.2">
      <c r="B168" s="1" t="s">
        <v>226</v>
      </c>
      <c r="C168" s="1" t="s">
        <v>119</v>
      </c>
      <c r="D168" s="18">
        <v>46327</v>
      </c>
      <c r="E168" s="2">
        <v>14108.86</v>
      </c>
      <c r="F168" s="2">
        <v>15801.92</v>
      </c>
      <c r="G168" s="2">
        <v>41.754925983677936</v>
      </c>
      <c r="H168" s="2">
        <v>15801.92</v>
      </c>
      <c r="I168" s="2">
        <v>22400</v>
      </c>
      <c r="J168" s="3">
        <v>3</v>
      </c>
      <c r="K168" s="2">
        <v>7200</v>
      </c>
      <c r="L168" s="2">
        <f t="shared" si="6"/>
        <v>47405.760000000002</v>
      </c>
      <c r="M168" s="2">
        <f t="shared" si="7"/>
        <v>47405.760000000002</v>
      </c>
      <c r="N168" s="2">
        <f t="shared" si="8"/>
        <v>67200</v>
      </c>
    </row>
    <row r="169" spans="2:14" ht="12.75" customHeight="1" x14ac:dyDescent="0.2">
      <c r="B169" s="1" t="s">
        <v>227</v>
      </c>
      <c r="C169" s="1" t="s">
        <v>117</v>
      </c>
      <c r="D169" s="18">
        <v>46508</v>
      </c>
      <c r="E169" s="2">
        <v>4600</v>
      </c>
      <c r="F169" s="2">
        <v>5152</v>
      </c>
      <c r="G169" s="2">
        <v>35.869565217391305</v>
      </c>
      <c r="H169" s="2">
        <v>5152</v>
      </c>
      <c r="I169" s="2">
        <v>7000</v>
      </c>
      <c r="J169" s="3">
        <v>9</v>
      </c>
      <c r="K169" s="2">
        <v>6750</v>
      </c>
      <c r="L169" s="2">
        <f t="shared" si="6"/>
        <v>46368</v>
      </c>
      <c r="M169" s="2">
        <f t="shared" si="7"/>
        <v>46368</v>
      </c>
      <c r="N169" s="2">
        <f t="shared" si="8"/>
        <v>63000</v>
      </c>
    </row>
    <row r="170" spans="2:14" ht="12.75" customHeight="1" x14ac:dyDescent="0.2">
      <c r="B170" s="1" t="s">
        <v>228</v>
      </c>
      <c r="C170" s="1" t="s">
        <v>117</v>
      </c>
      <c r="D170" s="18">
        <v>46784</v>
      </c>
      <c r="E170" s="2">
        <v>10752.5</v>
      </c>
      <c r="F170" s="2">
        <v>12042.8</v>
      </c>
      <c r="G170" s="2">
        <v>61.922476500481615</v>
      </c>
      <c r="H170" s="2">
        <v>12042.8</v>
      </c>
      <c r="I170" s="2">
        <v>19500</v>
      </c>
      <c r="J170" s="3">
        <v>2.6666669999999999</v>
      </c>
      <c r="K170" s="2">
        <v>5571.4406959999997</v>
      </c>
      <c r="L170" s="2">
        <f t="shared" si="6"/>
        <v>32114.137347599997</v>
      </c>
      <c r="M170" s="2">
        <f t="shared" si="7"/>
        <v>32114.137347599997</v>
      </c>
      <c r="N170" s="2">
        <f t="shared" si="8"/>
        <v>52000.006499999996</v>
      </c>
    </row>
    <row r="171" spans="2:14" ht="12.75" customHeight="1" x14ac:dyDescent="0.2">
      <c r="B171" s="1" t="s">
        <v>229</v>
      </c>
      <c r="C171" s="1" t="s">
        <v>47</v>
      </c>
      <c r="D171" s="18">
        <v>46692</v>
      </c>
      <c r="E171" s="2">
        <v>5300</v>
      </c>
      <c r="F171" s="2">
        <v>5936</v>
      </c>
      <c r="G171" s="2">
        <v>51.61725067385445</v>
      </c>
      <c r="H171" s="2">
        <v>5936</v>
      </c>
      <c r="I171" s="2">
        <v>9000</v>
      </c>
      <c r="J171" s="3">
        <v>101</v>
      </c>
      <c r="K171" s="2">
        <v>97393.29</v>
      </c>
      <c r="L171" s="2">
        <f t="shared" si="6"/>
        <v>599536</v>
      </c>
      <c r="M171" s="2">
        <f t="shared" si="7"/>
        <v>599536</v>
      </c>
      <c r="N171" s="2">
        <f t="shared" si="8"/>
        <v>909000</v>
      </c>
    </row>
    <row r="172" spans="2:14" ht="12.75" customHeight="1" x14ac:dyDescent="0.2">
      <c r="B172" s="1" t="s">
        <v>230</v>
      </c>
      <c r="C172" s="1" t="s">
        <v>231</v>
      </c>
      <c r="D172" s="18">
        <v>47362</v>
      </c>
      <c r="E172" s="2">
        <v>48994.64</v>
      </c>
      <c r="F172" s="2">
        <v>54874</v>
      </c>
      <c r="G172" s="2">
        <v>31.20968035863979</v>
      </c>
      <c r="H172" s="2">
        <v>54874</v>
      </c>
      <c r="I172" s="2">
        <v>72000</v>
      </c>
      <c r="J172" s="3">
        <v>12</v>
      </c>
      <c r="K172" s="2">
        <v>92571.48</v>
      </c>
      <c r="L172" s="2">
        <f t="shared" si="6"/>
        <v>658488</v>
      </c>
      <c r="M172" s="2">
        <f t="shared" si="7"/>
        <v>658488</v>
      </c>
      <c r="N172" s="2">
        <f t="shared" si="8"/>
        <v>864000</v>
      </c>
    </row>
    <row r="173" spans="2:14" ht="12.75" customHeight="1" x14ac:dyDescent="0.2">
      <c r="B173" s="1" t="s">
        <v>232</v>
      </c>
      <c r="C173" s="1" t="s">
        <v>69</v>
      </c>
      <c r="D173" s="18">
        <v>46539</v>
      </c>
      <c r="E173" s="2">
        <v>39897.32</v>
      </c>
      <c r="F173" s="2">
        <v>44685</v>
      </c>
      <c r="G173" s="2">
        <v>45.462683227033679</v>
      </c>
      <c r="H173" s="2">
        <v>44685</v>
      </c>
      <c r="I173" s="2">
        <v>65000</v>
      </c>
      <c r="J173" s="3">
        <v>3</v>
      </c>
      <c r="K173" s="2">
        <v>20892.87</v>
      </c>
      <c r="L173" s="2">
        <f t="shared" si="6"/>
        <v>134055</v>
      </c>
      <c r="M173" s="2">
        <f t="shared" si="7"/>
        <v>134055</v>
      </c>
      <c r="N173" s="2">
        <f t="shared" si="8"/>
        <v>195000</v>
      </c>
    </row>
    <row r="174" spans="2:14" ht="12.75" customHeight="1" x14ac:dyDescent="0.2">
      <c r="B174" s="1" t="s">
        <v>233</v>
      </c>
      <c r="C174" s="1" t="s">
        <v>97</v>
      </c>
      <c r="D174" s="18">
        <v>46129</v>
      </c>
      <c r="E174" s="2">
        <v>106567.16</v>
      </c>
      <c r="F174" s="2">
        <v>119355.22</v>
      </c>
      <c r="G174" s="2">
        <v>122.02631774295251</v>
      </c>
      <c r="H174" s="2">
        <v>119355.22</v>
      </c>
      <c r="I174" s="2">
        <v>265000</v>
      </c>
      <c r="J174" s="3">
        <v>20.3</v>
      </c>
      <c r="K174" s="2">
        <v>576375.05799999996</v>
      </c>
      <c r="L174" s="2">
        <f t="shared" si="6"/>
        <v>2422910.966</v>
      </c>
      <c r="M174" s="2">
        <f t="shared" si="7"/>
        <v>2422910.966</v>
      </c>
      <c r="N174" s="2">
        <f t="shared" si="8"/>
        <v>5379500</v>
      </c>
    </row>
    <row r="175" spans="2:14" ht="12.75" customHeight="1" x14ac:dyDescent="0.2">
      <c r="B175" s="1" t="s">
        <v>234</v>
      </c>
      <c r="C175" s="1" t="s">
        <v>235</v>
      </c>
      <c r="D175" s="18">
        <v>46357</v>
      </c>
      <c r="E175" s="2">
        <v>68750</v>
      </c>
      <c r="F175" s="2">
        <v>77000</v>
      </c>
      <c r="G175" s="2">
        <v>22.077922077922075</v>
      </c>
      <c r="H175" s="2">
        <v>77000</v>
      </c>
      <c r="I175" s="2">
        <v>94000</v>
      </c>
      <c r="J175" s="3">
        <v>0.4</v>
      </c>
      <c r="K175" s="2">
        <v>4028.5720000000001</v>
      </c>
      <c r="L175" s="2">
        <f t="shared" si="6"/>
        <v>30800</v>
      </c>
      <c r="M175" s="2">
        <f t="shared" si="7"/>
        <v>30800</v>
      </c>
      <c r="N175" s="2">
        <f t="shared" si="8"/>
        <v>37600</v>
      </c>
    </row>
    <row r="176" spans="2:14" ht="12.75" customHeight="1" x14ac:dyDescent="0.2">
      <c r="B176" s="1" t="s">
        <v>234</v>
      </c>
      <c r="C176" s="1" t="s">
        <v>235</v>
      </c>
      <c r="D176" s="18">
        <v>46357</v>
      </c>
      <c r="E176" s="2">
        <v>68750</v>
      </c>
      <c r="F176" s="2">
        <v>77000</v>
      </c>
      <c r="G176" s="2">
        <v>22.077922077922075</v>
      </c>
      <c r="H176" s="2">
        <v>77000</v>
      </c>
      <c r="I176" s="2">
        <v>94000</v>
      </c>
      <c r="J176" s="3">
        <v>17.399999999999999</v>
      </c>
      <c r="K176" s="2">
        <v>175242.88200000001</v>
      </c>
      <c r="L176" s="2">
        <f t="shared" si="6"/>
        <v>1339800</v>
      </c>
      <c r="M176" s="2">
        <f t="shared" si="7"/>
        <v>1339800</v>
      </c>
      <c r="N176" s="2">
        <f t="shared" si="8"/>
        <v>1635599.9999999998</v>
      </c>
    </row>
    <row r="177" spans="2:14" ht="12.75" customHeight="1" x14ac:dyDescent="0.2">
      <c r="B177" s="1" t="s">
        <v>236</v>
      </c>
      <c r="C177" s="1" t="s">
        <v>237</v>
      </c>
      <c r="D177" s="18">
        <v>46447</v>
      </c>
      <c r="E177" s="2">
        <v>54765</v>
      </c>
      <c r="F177" s="2">
        <v>61336.800000000003</v>
      </c>
      <c r="G177" s="2">
        <v>30.427410624616869</v>
      </c>
      <c r="H177" s="2">
        <v>61336.800000000003</v>
      </c>
      <c r="I177" s="2">
        <v>80000</v>
      </c>
      <c r="J177" s="3">
        <v>3.1</v>
      </c>
      <c r="K177" s="2">
        <v>26571.433000000001</v>
      </c>
      <c r="L177" s="2">
        <f t="shared" si="6"/>
        <v>190144.08000000002</v>
      </c>
      <c r="M177" s="2">
        <f t="shared" si="7"/>
        <v>190144.08000000002</v>
      </c>
      <c r="N177" s="2">
        <f t="shared" si="8"/>
        <v>248000</v>
      </c>
    </row>
    <row r="178" spans="2:14" ht="12.75" customHeight="1" x14ac:dyDescent="0.2">
      <c r="B178" s="1" t="s">
        <v>238</v>
      </c>
      <c r="C178" s="1" t="s">
        <v>237</v>
      </c>
      <c r="D178" s="18">
        <v>46357</v>
      </c>
      <c r="E178" s="2">
        <v>82904.36</v>
      </c>
      <c r="F178" s="2">
        <v>92852.88</v>
      </c>
      <c r="G178" s="2">
        <v>35.698537299004613</v>
      </c>
      <c r="H178" s="2">
        <v>92852.88</v>
      </c>
      <c r="I178" s="2">
        <v>126000</v>
      </c>
      <c r="J178" s="3">
        <v>5</v>
      </c>
      <c r="K178" s="2">
        <v>67500</v>
      </c>
      <c r="L178" s="2">
        <f t="shared" si="6"/>
        <v>464264.4</v>
      </c>
      <c r="M178" s="2">
        <f t="shared" si="7"/>
        <v>464264.4</v>
      </c>
      <c r="N178" s="2">
        <f t="shared" si="8"/>
        <v>630000</v>
      </c>
    </row>
    <row r="179" spans="2:14" ht="12.75" customHeight="1" x14ac:dyDescent="0.2">
      <c r="B179" s="1" t="s">
        <v>239</v>
      </c>
      <c r="C179" s="1" t="s">
        <v>106</v>
      </c>
      <c r="D179" s="18">
        <v>46143</v>
      </c>
      <c r="E179" s="2">
        <v>48306.18</v>
      </c>
      <c r="F179" s="2">
        <v>54102.92</v>
      </c>
      <c r="G179" s="2">
        <v>23.838047927912207</v>
      </c>
      <c r="H179" s="2">
        <v>54102.92</v>
      </c>
      <c r="I179" s="2">
        <v>67000</v>
      </c>
      <c r="J179" s="3">
        <v>48</v>
      </c>
      <c r="K179" s="2">
        <v>344571.36</v>
      </c>
      <c r="L179" s="2">
        <f t="shared" si="6"/>
        <v>2596940.16</v>
      </c>
      <c r="M179" s="2">
        <f t="shared" si="7"/>
        <v>2596940.16</v>
      </c>
      <c r="N179" s="2">
        <f t="shared" si="8"/>
        <v>3216000</v>
      </c>
    </row>
    <row r="180" spans="2:14" ht="12.75" customHeight="1" x14ac:dyDescent="0.2">
      <c r="B180" s="1" t="s">
        <v>239</v>
      </c>
      <c r="C180" s="1" t="s">
        <v>106</v>
      </c>
      <c r="D180" s="18">
        <v>46174</v>
      </c>
      <c r="E180" s="2">
        <v>44702.39</v>
      </c>
      <c r="F180" s="2">
        <v>50066.68</v>
      </c>
      <c r="G180" s="2">
        <v>30.026596530866435</v>
      </c>
      <c r="H180" s="2">
        <v>50066.68</v>
      </c>
      <c r="I180" s="2">
        <v>65100</v>
      </c>
      <c r="J180" s="3">
        <v>9</v>
      </c>
      <c r="K180" s="2">
        <v>62775</v>
      </c>
      <c r="L180" s="2">
        <f t="shared" si="6"/>
        <v>450600.12</v>
      </c>
      <c r="M180" s="2">
        <f t="shared" si="7"/>
        <v>450600.12</v>
      </c>
      <c r="N180" s="2">
        <f t="shared" si="8"/>
        <v>585900</v>
      </c>
    </row>
    <row r="181" spans="2:14" ht="12.75" customHeight="1" x14ac:dyDescent="0.2">
      <c r="B181" s="1" t="s">
        <v>240</v>
      </c>
      <c r="C181" s="1" t="s">
        <v>47</v>
      </c>
      <c r="D181" s="18">
        <v>46204</v>
      </c>
      <c r="E181" s="2">
        <v>1</v>
      </c>
      <c r="F181" s="2">
        <v>3490</v>
      </c>
      <c r="G181" s="2">
        <v>91.977077363896854</v>
      </c>
      <c r="H181" s="2">
        <v>3490</v>
      </c>
      <c r="I181" s="2">
        <v>6700</v>
      </c>
      <c r="J181" s="3">
        <v>2.4</v>
      </c>
      <c r="K181" s="2">
        <v>1722.864</v>
      </c>
      <c r="L181" s="2">
        <f t="shared" si="6"/>
        <v>8376</v>
      </c>
      <c r="M181" s="2">
        <f t="shared" si="7"/>
        <v>8376</v>
      </c>
      <c r="N181" s="2">
        <f t="shared" si="8"/>
        <v>16080</v>
      </c>
    </row>
    <row r="182" spans="2:14" ht="12.75" customHeight="1" x14ac:dyDescent="0.2">
      <c r="B182" s="1" t="s">
        <v>240</v>
      </c>
      <c r="C182" s="1" t="s">
        <v>47</v>
      </c>
      <c r="D182" s="18">
        <v>46204</v>
      </c>
      <c r="E182" s="2">
        <v>1</v>
      </c>
      <c r="F182" s="2">
        <v>3490</v>
      </c>
      <c r="G182" s="2">
        <v>91.977077363896854</v>
      </c>
      <c r="H182" s="2">
        <v>3490</v>
      </c>
      <c r="I182" s="2">
        <v>6700</v>
      </c>
      <c r="J182" s="3">
        <v>0.1</v>
      </c>
      <c r="K182" s="2">
        <v>71.786000000000001</v>
      </c>
      <c r="L182" s="2">
        <f t="shared" si="6"/>
        <v>349</v>
      </c>
      <c r="M182" s="2">
        <f t="shared" si="7"/>
        <v>349</v>
      </c>
      <c r="N182" s="2">
        <f t="shared" si="8"/>
        <v>670</v>
      </c>
    </row>
    <row r="183" spans="2:14" ht="12.75" customHeight="1" x14ac:dyDescent="0.2">
      <c r="B183" s="1" t="s">
        <v>241</v>
      </c>
      <c r="C183" s="1" t="s">
        <v>242</v>
      </c>
      <c r="D183" s="18">
        <v>46235</v>
      </c>
      <c r="E183" s="2">
        <v>2225</v>
      </c>
      <c r="F183" s="2">
        <v>2492</v>
      </c>
      <c r="G183" s="2">
        <v>60.513643659711072</v>
      </c>
      <c r="H183" s="2">
        <v>2492</v>
      </c>
      <c r="I183" s="2">
        <v>4000</v>
      </c>
      <c r="J183" s="3">
        <v>27</v>
      </c>
      <c r="K183" s="2">
        <v>11571.39</v>
      </c>
      <c r="L183" s="2">
        <f t="shared" si="6"/>
        <v>67284</v>
      </c>
      <c r="M183" s="2">
        <f t="shared" si="7"/>
        <v>67284</v>
      </c>
      <c r="N183" s="2">
        <f t="shared" si="8"/>
        <v>108000</v>
      </c>
    </row>
    <row r="184" spans="2:14" ht="12.75" customHeight="1" x14ac:dyDescent="0.2">
      <c r="B184" s="1" t="s">
        <v>243</v>
      </c>
      <c r="C184" s="1" t="s">
        <v>235</v>
      </c>
      <c r="D184" s="18">
        <v>46569</v>
      </c>
      <c r="E184" s="2">
        <v>129464.29</v>
      </c>
      <c r="F184" s="2">
        <v>145000</v>
      </c>
      <c r="G184" s="2">
        <v>20.689655172413794</v>
      </c>
      <c r="H184" s="2">
        <v>145000</v>
      </c>
      <c r="I184" s="2">
        <v>175000</v>
      </c>
      <c r="J184" s="3">
        <v>45.5</v>
      </c>
      <c r="K184" s="2">
        <v>853125</v>
      </c>
      <c r="L184" s="2">
        <f t="shared" si="6"/>
        <v>6597500</v>
      </c>
      <c r="M184" s="2">
        <f t="shared" si="7"/>
        <v>6597500</v>
      </c>
      <c r="N184" s="2">
        <f t="shared" si="8"/>
        <v>7962500</v>
      </c>
    </row>
    <row r="185" spans="2:14" ht="12.75" customHeight="1" x14ac:dyDescent="0.2">
      <c r="B185" s="1" t="s">
        <v>244</v>
      </c>
      <c r="C185" s="1" t="s">
        <v>245</v>
      </c>
      <c r="D185" s="18">
        <v>46692</v>
      </c>
      <c r="E185" s="2">
        <v>8260.7099999999991</v>
      </c>
      <c r="F185" s="2">
        <v>9252</v>
      </c>
      <c r="G185" s="2">
        <v>51.318633808906185</v>
      </c>
      <c r="H185" s="2">
        <v>9252</v>
      </c>
      <c r="I185" s="2">
        <v>14000</v>
      </c>
      <c r="J185" s="3">
        <v>17</v>
      </c>
      <c r="K185" s="2">
        <v>25500</v>
      </c>
      <c r="L185" s="2">
        <f t="shared" si="6"/>
        <v>157284</v>
      </c>
      <c r="M185" s="2">
        <f t="shared" si="7"/>
        <v>157284</v>
      </c>
      <c r="N185" s="2">
        <f t="shared" si="8"/>
        <v>238000</v>
      </c>
    </row>
    <row r="186" spans="2:14" ht="12.75" customHeight="1" x14ac:dyDescent="0.2">
      <c r="B186" s="1" t="s">
        <v>246</v>
      </c>
      <c r="C186" s="1" t="s">
        <v>247</v>
      </c>
      <c r="D186" s="18">
        <v>46569</v>
      </c>
      <c r="E186" s="2">
        <v>43125</v>
      </c>
      <c r="F186" s="2">
        <v>48300</v>
      </c>
      <c r="G186" s="2">
        <v>44.927536231884055</v>
      </c>
      <c r="H186" s="2">
        <v>48300</v>
      </c>
      <c r="I186" s="2">
        <v>70000</v>
      </c>
      <c r="J186" s="3">
        <v>1.4</v>
      </c>
      <c r="K186" s="2">
        <v>10500</v>
      </c>
      <c r="L186" s="2">
        <f t="shared" si="6"/>
        <v>67620</v>
      </c>
      <c r="M186" s="2">
        <f t="shared" si="7"/>
        <v>67620</v>
      </c>
      <c r="N186" s="2">
        <f t="shared" si="8"/>
        <v>98000</v>
      </c>
    </row>
    <row r="187" spans="2:14" ht="12.75" customHeight="1" x14ac:dyDescent="0.2">
      <c r="B187" s="1" t="s">
        <v>248</v>
      </c>
      <c r="C187" s="1" t="s">
        <v>249</v>
      </c>
      <c r="D187" s="18">
        <v>46631</v>
      </c>
      <c r="E187" s="2">
        <v>198271.71</v>
      </c>
      <c r="F187" s="2">
        <v>222064.32</v>
      </c>
      <c r="G187" s="2">
        <v>28.341194118893121</v>
      </c>
      <c r="H187" s="2">
        <v>222064.32</v>
      </c>
      <c r="I187" s="2">
        <v>285000</v>
      </c>
      <c r="J187" s="3">
        <v>1.4</v>
      </c>
      <c r="K187" s="2">
        <v>42749.993999999999</v>
      </c>
      <c r="L187" s="2">
        <f t="shared" si="6"/>
        <v>310890.04800000001</v>
      </c>
      <c r="M187" s="2">
        <f t="shared" si="7"/>
        <v>310890.04800000001</v>
      </c>
      <c r="N187" s="2">
        <f t="shared" si="8"/>
        <v>399000</v>
      </c>
    </row>
    <row r="188" spans="2:14" ht="12.75" customHeight="1" x14ac:dyDescent="0.2">
      <c r="B188" s="1" t="s">
        <v>250</v>
      </c>
      <c r="C188" s="1" t="s">
        <v>97</v>
      </c>
      <c r="D188" s="18">
        <v>46813</v>
      </c>
      <c r="E188" s="2">
        <v>14689.29</v>
      </c>
      <c r="F188" s="2">
        <v>16452</v>
      </c>
      <c r="G188" s="2">
        <v>39.800632141988814</v>
      </c>
      <c r="H188" s="2">
        <v>16452</v>
      </c>
      <c r="I188" s="2">
        <v>23000</v>
      </c>
      <c r="J188" s="3">
        <v>15</v>
      </c>
      <c r="K188" s="2">
        <v>36964.35</v>
      </c>
      <c r="L188" s="2">
        <f t="shared" si="6"/>
        <v>246780</v>
      </c>
      <c r="M188" s="2">
        <f t="shared" si="7"/>
        <v>246780</v>
      </c>
      <c r="N188" s="2">
        <f t="shared" si="8"/>
        <v>345000</v>
      </c>
    </row>
    <row r="189" spans="2:14" ht="12.75" customHeight="1" x14ac:dyDescent="0.2">
      <c r="B189" s="1" t="s">
        <v>251</v>
      </c>
      <c r="C189" s="1" t="s">
        <v>252</v>
      </c>
      <c r="D189" s="18">
        <v>46388</v>
      </c>
      <c r="E189" s="2">
        <v>4624</v>
      </c>
      <c r="F189" s="2">
        <v>5178.88</v>
      </c>
      <c r="G189" s="2">
        <v>35.164359861591699</v>
      </c>
      <c r="H189" s="2">
        <v>5178.88</v>
      </c>
      <c r="I189" s="2">
        <v>7000</v>
      </c>
      <c r="J189" s="3">
        <v>2</v>
      </c>
      <c r="K189" s="2">
        <v>1500</v>
      </c>
      <c r="L189" s="2">
        <f t="shared" si="6"/>
        <v>10357.76</v>
      </c>
      <c r="M189" s="2">
        <f t="shared" si="7"/>
        <v>10357.76</v>
      </c>
      <c r="N189" s="2">
        <f t="shared" si="8"/>
        <v>14000</v>
      </c>
    </row>
    <row r="190" spans="2:14" ht="12.75" customHeight="1" x14ac:dyDescent="0.2">
      <c r="B190" s="1" t="s">
        <v>251</v>
      </c>
      <c r="C190" s="1" t="s">
        <v>252</v>
      </c>
      <c r="D190" s="18">
        <v>46569</v>
      </c>
      <c r="E190" s="2">
        <v>5631.67</v>
      </c>
      <c r="F190" s="2">
        <v>6307.47</v>
      </c>
      <c r="G190" s="2">
        <v>42.687955709658546</v>
      </c>
      <c r="H190" s="2">
        <v>6307.47</v>
      </c>
      <c r="I190" s="2">
        <v>9000</v>
      </c>
      <c r="J190" s="3">
        <v>8</v>
      </c>
      <c r="K190" s="2">
        <v>7714.32</v>
      </c>
      <c r="L190" s="2">
        <f t="shared" si="6"/>
        <v>50459.76</v>
      </c>
      <c r="M190" s="2">
        <f t="shared" si="7"/>
        <v>50459.76</v>
      </c>
      <c r="N190" s="2">
        <f t="shared" si="8"/>
        <v>72000</v>
      </c>
    </row>
    <row r="191" spans="2:14" ht="12.75" customHeight="1" x14ac:dyDescent="0.2">
      <c r="B191" s="1" t="s">
        <v>253</v>
      </c>
      <c r="C191" s="1" t="s">
        <v>146</v>
      </c>
      <c r="D191" s="18">
        <v>46997</v>
      </c>
      <c r="E191" s="2">
        <v>52656.18</v>
      </c>
      <c r="F191" s="2">
        <v>58974.92</v>
      </c>
      <c r="G191" s="2">
        <v>52.607243892827661</v>
      </c>
      <c r="H191" s="2">
        <v>58974.92</v>
      </c>
      <c r="I191" s="2">
        <v>90000</v>
      </c>
      <c r="J191" s="3">
        <v>10</v>
      </c>
      <c r="K191" s="2">
        <v>96428.6</v>
      </c>
      <c r="L191" s="2">
        <f t="shared" si="6"/>
        <v>589749.19999999995</v>
      </c>
      <c r="M191" s="2">
        <f t="shared" si="7"/>
        <v>589749.19999999995</v>
      </c>
      <c r="N191" s="2">
        <f t="shared" si="8"/>
        <v>900000</v>
      </c>
    </row>
    <row r="192" spans="2:14" ht="12.75" customHeight="1" x14ac:dyDescent="0.2">
      <c r="B192" s="1" t="s">
        <v>254</v>
      </c>
      <c r="C192" s="1" t="s">
        <v>73</v>
      </c>
      <c r="D192" s="18">
        <v>46692</v>
      </c>
      <c r="E192" s="2">
        <v>48550</v>
      </c>
      <c r="F192" s="2">
        <v>54376</v>
      </c>
      <c r="G192" s="2">
        <v>37.928497866705897</v>
      </c>
      <c r="H192" s="2">
        <v>54376</v>
      </c>
      <c r="I192" s="2">
        <v>75000</v>
      </c>
      <c r="J192" s="3">
        <v>7.1666999999999996</v>
      </c>
      <c r="K192" s="2">
        <v>57589.522857000004</v>
      </c>
      <c r="L192" s="2">
        <f t="shared" si="6"/>
        <v>389696.4792</v>
      </c>
      <c r="M192" s="2">
        <f t="shared" si="7"/>
        <v>389696.4792</v>
      </c>
      <c r="N192" s="2">
        <f t="shared" si="8"/>
        <v>537502.5</v>
      </c>
    </row>
    <row r="193" spans="2:14" ht="12.75" customHeight="1" x14ac:dyDescent="0.2">
      <c r="B193" s="1" t="s">
        <v>254</v>
      </c>
      <c r="C193" s="1" t="s">
        <v>73</v>
      </c>
      <c r="D193" s="18">
        <v>46692</v>
      </c>
      <c r="E193" s="2">
        <v>48550</v>
      </c>
      <c r="F193" s="2">
        <v>54376</v>
      </c>
      <c r="G193" s="2">
        <v>37.928497866705897</v>
      </c>
      <c r="H193" s="2">
        <v>54376</v>
      </c>
      <c r="I193" s="2">
        <v>75000</v>
      </c>
      <c r="J193" s="3">
        <v>15</v>
      </c>
      <c r="K193" s="2">
        <v>120535.65</v>
      </c>
      <c r="L193" s="2">
        <f t="shared" si="6"/>
        <v>815640</v>
      </c>
      <c r="M193" s="2">
        <f t="shared" si="7"/>
        <v>815640</v>
      </c>
      <c r="N193" s="2">
        <f t="shared" si="8"/>
        <v>1125000</v>
      </c>
    </row>
    <row r="194" spans="2:14" ht="12.75" customHeight="1" x14ac:dyDescent="0.2">
      <c r="B194" s="1" t="s">
        <v>255</v>
      </c>
      <c r="C194" s="1" t="s">
        <v>67</v>
      </c>
      <c r="D194" s="18">
        <v>47058</v>
      </c>
      <c r="E194" s="2">
        <v>4303.88</v>
      </c>
      <c r="F194" s="2">
        <v>4820.3500000000004</v>
      </c>
      <c r="G194" s="2">
        <v>86.708434034872994</v>
      </c>
      <c r="H194" s="2">
        <v>4820.3500000000004</v>
      </c>
      <c r="I194" s="2">
        <v>9000</v>
      </c>
      <c r="J194" s="3">
        <v>10</v>
      </c>
      <c r="K194" s="2">
        <v>9642.9</v>
      </c>
      <c r="L194" s="2">
        <f t="shared" si="6"/>
        <v>48203.5</v>
      </c>
      <c r="M194" s="2">
        <f t="shared" si="7"/>
        <v>48203.5</v>
      </c>
      <c r="N194" s="2">
        <f t="shared" si="8"/>
        <v>90000</v>
      </c>
    </row>
    <row r="195" spans="2:14" ht="12.75" customHeight="1" x14ac:dyDescent="0.2">
      <c r="B195" s="1" t="s">
        <v>256</v>
      </c>
      <c r="C195" s="1" t="s">
        <v>257</v>
      </c>
      <c r="D195" s="18">
        <v>46388</v>
      </c>
      <c r="E195" s="2">
        <v>3431</v>
      </c>
      <c r="F195" s="2">
        <v>3842.72</v>
      </c>
      <c r="G195" s="2">
        <v>69.151018028896203</v>
      </c>
      <c r="H195" s="2">
        <v>3842.72</v>
      </c>
      <c r="I195" s="2">
        <v>6500</v>
      </c>
      <c r="J195" s="3">
        <v>22</v>
      </c>
      <c r="K195" s="2">
        <v>15321.46</v>
      </c>
      <c r="L195" s="2">
        <f t="shared" si="6"/>
        <v>84539.839999999997</v>
      </c>
      <c r="M195" s="2">
        <f t="shared" si="7"/>
        <v>84539.839999999997</v>
      </c>
      <c r="N195" s="2">
        <f t="shared" si="8"/>
        <v>143000</v>
      </c>
    </row>
    <row r="196" spans="2:14" ht="12.75" customHeight="1" x14ac:dyDescent="0.2">
      <c r="B196" s="1" t="s">
        <v>258</v>
      </c>
      <c r="C196" s="1" t="s">
        <v>65</v>
      </c>
      <c r="D196" s="18">
        <v>46935</v>
      </c>
      <c r="E196" s="2">
        <v>11068.75</v>
      </c>
      <c r="F196" s="2">
        <v>12397</v>
      </c>
      <c r="G196" s="2">
        <v>45.196418488343951</v>
      </c>
      <c r="H196" s="2">
        <v>12397</v>
      </c>
      <c r="I196" s="2">
        <v>18000</v>
      </c>
      <c r="J196" s="3">
        <v>2</v>
      </c>
      <c r="K196" s="2">
        <v>3857.14</v>
      </c>
      <c r="L196" s="2">
        <f t="shared" si="6"/>
        <v>24794</v>
      </c>
      <c r="M196" s="2">
        <f t="shared" si="7"/>
        <v>24794</v>
      </c>
      <c r="N196" s="2">
        <f t="shared" si="8"/>
        <v>36000</v>
      </c>
    </row>
    <row r="197" spans="2:14" ht="12.75" customHeight="1" x14ac:dyDescent="0.2">
      <c r="B197" s="1" t="s">
        <v>259</v>
      </c>
      <c r="C197" s="1" t="s">
        <v>260</v>
      </c>
      <c r="D197" s="18">
        <v>46508</v>
      </c>
      <c r="E197" s="2">
        <v>1</v>
      </c>
      <c r="F197" s="2">
        <v>3842.72</v>
      </c>
      <c r="G197" s="2">
        <v>82.162634800349764</v>
      </c>
      <c r="H197" s="2">
        <v>3842.72</v>
      </c>
      <c r="I197" s="2">
        <v>7000</v>
      </c>
      <c r="J197" s="3">
        <v>35</v>
      </c>
      <c r="K197" s="2">
        <v>26250</v>
      </c>
      <c r="L197" s="2">
        <f t="shared" si="6"/>
        <v>134495.19999999998</v>
      </c>
      <c r="M197" s="2">
        <f t="shared" si="7"/>
        <v>134495.19999999998</v>
      </c>
      <c r="N197" s="2">
        <f t="shared" si="8"/>
        <v>245000</v>
      </c>
    </row>
    <row r="198" spans="2:14" ht="12.75" customHeight="1" x14ac:dyDescent="0.2">
      <c r="B198" s="1" t="s">
        <v>259</v>
      </c>
      <c r="C198" s="1" t="s">
        <v>260</v>
      </c>
      <c r="D198" s="18">
        <v>46508</v>
      </c>
      <c r="E198" s="2">
        <v>1</v>
      </c>
      <c r="F198" s="2">
        <v>3842.72</v>
      </c>
      <c r="G198" s="2">
        <v>82.162634800349764</v>
      </c>
      <c r="H198" s="2">
        <v>3842.72</v>
      </c>
      <c r="I198" s="2">
        <v>7000</v>
      </c>
      <c r="J198" s="3">
        <v>4</v>
      </c>
      <c r="K198" s="2">
        <v>3000</v>
      </c>
      <c r="L198" s="2">
        <f t="shared" si="6"/>
        <v>15370.88</v>
      </c>
      <c r="M198" s="2">
        <f t="shared" si="7"/>
        <v>15370.88</v>
      </c>
      <c r="N198" s="2">
        <f t="shared" si="8"/>
        <v>28000</v>
      </c>
    </row>
    <row r="199" spans="2:14" ht="12.75" customHeight="1" x14ac:dyDescent="0.2">
      <c r="B199" s="1" t="s">
        <v>261</v>
      </c>
      <c r="C199" s="1" t="s">
        <v>63</v>
      </c>
      <c r="D199" s="18">
        <v>46631</v>
      </c>
      <c r="E199" s="2">
        <v>5468</v>
      </c>
      <c r="F199" s="2">
        <v>6124.16</v>
      </c>
      <c r="G199" s="2">
        <v>30.630159891315703</v>
      </c>
      <c r="H199" s="2">
        <v>6124.16</v>
      </c>
      <c r="I199" s="2">
        <v>8000</v>
      </c>
      <c r="J199" s="3">
        <v>4.8</v>
      </c>
      <c r="K199" s="2">
        <v>4114.2719999999999</v>
      </c>
      <c r="L199" s="2">
        <f t="shared" ref="L199:L262" si="9">J199*F199</f>
        <v>29395.967999999997</v>
      </c>
      <c r="M199" s="2">
        <f t="shared" ref="M199:M262" si="10">J199*H199</f>
        <v>29395.967999999997</v>
      </c>
      <c r="N199" s="2">
        <f t="shared" ref="N199:N262" si="11">J199*I199</f>
        <v>38400</v>
      </c>
    </row>
    <row r="200" spans="2:14" ht="12.75" customHeight="1" x14ac:dyDescent="0.2">
      <c r="B200" s="1" t="s">
        <v>262</v>
      </c>
      <c r="C200" s="1" t="s">
        <v>63</v>
      </c>
      <c r="D200" s="18">
        <v>46631</v>
      </c>
      <c r="E200" s="2">
        <v>7128</v>
      </c>
      <c r="F200" s="2">
        <v>7983.36</v>
      </c>
      <c r="G200" s="2">
        <v>50.312650312650312</v>
      </c>
      <c r="H200" s="2">
        <v>7983.36</v>
      </c>
      <c r="I200" s="2">
        <v>12000</v>
      </c>
      <c r="J200" s="3">
        <v>11.8</v>
      </c>
      <c r="K200" s="2">
        <v>15171.378000000001</v>
      </c>
      <c r="L200" s="2">
        <f t="shared" si="9"/>
        <v>94203.648000000001</v>
      </c>
      <c r="M200" s="2">
        <f t="shared" si="10"/>
        <v>94203.648000000001</v>
      </c>
      <c r="N200" s="2">
        <f t="shared" si="11"/>
        <v>141600</v>
      </c>
    </row>
    <row r="201" spans="2:14" ht="12.75" customHeight="1" x14ac:dyDescent="0.2">
      <c r="B201" s="1" t="s">
        <v>263</v>
      </c>
      <c r="C201" s="1" t="s">
        <v>264</v>
      </c>
      <c r="D201" s="18">
        <v>46388</v>
      </c>
      <c r="E201" s="2">
        <v>4892</v>
      </c>
      <c r="F201" s="2">
        <v>5479.04</v>
      </c>
      <c r="G201" s="2">
        <v>27.759607522485688</v>
      </c>
      <c r="H201" s="2">
        <v>5479.04</v>
      </c>
      <c r="I201" s="2">
        <v>7000</v>
      </c>
      <c r="J201" s="3">
        <v>1</v>
      </c>
      <c r="K201" s="2">
        <v>750</v>
      </c>
      <c r="L201" s="2">
        <f t="shared" si="9"/>
        <v>5479.04</v>
      </c>
      <c r="M201" s="2">
        <f t="shared" si="10"/>
        <v>5479.04</v>
      </c>
      <c r="N201" s="2">
        <f t="shared" si="11"/>
        <v>7000</v>
      </c>
    </row>
    <row r="202" spans="2:14" ht="12.75" customHeight="1" x14ac:dyDescent="0.2">
      <c r="B202" s="1" t="s">
        <v>263</v>
      </c>
      <c r="C202" s="1" t="s">
        <v>67</v>
      </c>
      <c r="D202" s="18">
        <v>46388</v>
      </c>
      <c r="E202" s="2">
        <v>3333</v>
      </c>
      <c r="F202" s="2">
        <v>3732.96</v>
      </c>
      <c r="G202" s="2">
        <v>33.941965625133939</v>
      </c>
      <c r="H202" s="2">
        <v>3732.96</v>
      </c>
      <c r="I202" s="2">
        <v>5000</v>
      </c>
      <c r="J202" s="3">
        <v>7</v>
      </c>
      <c r="K202" s="2">
        <v>3749.97</v>
      </c>
      <c r="L202" s="2">
        <f t="shared" si="9"/>
        <v>26130.720000000001</v>
      </c>
      <c r="M202" s="2">
        <f t="shared" si="10"/>
        <v>26130.720000000001</v>
      </c>
      <c r="N202" s="2">
        <f t="shared" si="11"/>
        <v>35000</v>
      </c>
    </row>
    <row r="203" spans="2:14" ht="12.75" customHeight="1" x14ac:dyDescent="0.2">
      <c r="B203" s="1" t="s">
        <v>263</v>
      </c>
      <c r="C203" s="1" t="s">
        <v>63</v>
      </c>
      <c r="D203" s="18">
        <v>47027</v>
      </c>
      <c r="E203" s="2">
        <v>3627.1</v>
      </c>
      <c r="F203" s="2">
        <v>4062.35</v>
      </c>
      <c r="G203" s="2">
        <v>47.697761148103929</v>
      </c>
      <c r="H203" s="2">
        <v>4062.35</v>
      </c>
      <c r="I203" s="2">
        <v>6000</v>
      </c>
      <c r="J203" s="3">
        <v>5.8</v>
      </c>
      <c r="K203" s="2">
        <v>3728.5880000000002</v>
      </c>
      <c r="L203" s="2">
        <f t="shared" si="9"/>
        <v>23561.629999999997</v>
      </c>
      <c r="M203" s="2">
        <f t="shared" si="10"/>
        <v>23561.629999999997</v>
      </c>
      <c r="N203" s="2">
        <f t="shared" si="11"/>
        <v>34800</v>
      </c>
    </row>
    <row r="204" spans="2:14" ht="12.75" customHeight="1" x14ac:dyDescent="0.2">
      <c r="B204" s="1" t="s">
        <v>265</v>
      </c>
      <c r="C204" s="1" t="s">
        <v>148</v>
      </c>
      <c r="D204" s="18">
        <v>46447</v>
      </c>
      <c r="E204" s="2">
        <v>4390</v>
      </c>
      <c r="F204" s="2">
        <v>4916.8</v>
      </c>
      <c r="G204" s="2">
        <v>42.369020501138955</v>
      </c>
      <c r="H204" s="2">
        <v>4916.8</v>
      </c>
      <c r="I204" s="2">
        <v>7000</v>
      </c>
      <c r="J204" s="3">
        <v>13</v>
      </c>
      <c r="K204" s="2">
        <v>9750</v>
      </c>
      <c r="L204" s="2">
        <f t="shared" si="9"/>
        <v>63918.400000000001</v>
      </c>
      <c r="M204" s="2">
        <f t="shared" si="10"/>
        <v>63918.400000000001</v>
      </c>
      <c r="N204" s="2">
        <f t="shared" si="11"/>
        <v>91000</v>
      </c>
    </row>
    <row r="205" spans="2:14" ht="12.75" customHeight="1" x14ac:dyDescent="0.2">
      <c r="B205" s="1" t="s">
        <v>266</v>
      </c>
      <c r="C205" s="1" t="s">
        <v>119</v>
      </c>
      <c r="D205" s="18">
        <v>46569</v>
      </c>
      <c r="E205" s="2">
        <v>11151</v>
      </c>
      <c r="F205" s="2">
        <v>11151</v>
      </c>
      <c r="G205" s="2">
        <v>81.149672675096397</v>
      </c>
      <c r="H205" s="2">
        <v>11151</v>
      </c>
      <c r="I205" s="2">
        <v>20200</v>
      </c>
      <c r="J205" s="3">
        <v>0.2</v>
      </c>
      <c r="K205" s="2">
        <v>432.858</v>
      </c>
      <c r="L205" s="2">
        <f t="shared" si="9"/>
        <v>2230.2000000000003</v>
      </c>
      <c r="M205" s="2">
        <f t="shared" si="10"/>
        <v>2230.2000000000003</v>
      </c>
      <c r="N205" s="2">
        <f t="shared" si="11"/>
        <v>4040</v>
      </c>
    </row>
    <row r="206" spans="2:14" ht="12.75" customHeight="1" x14ac:dyDescent="0.2">
      <c r="B206" s="1" t="s">
        <v>266</v>
      </c>
      <c r="C206" s="1" t="s">
        <v>119</v>
      </c>
      <c r="D206" s="18">
        <v>46569</v>
      </c>
      <c r="E206" s="2">
        <v>11151</v>
      </c>
      <c r="F206" s="2">
        <v>11151</v>
      </c>
      <c r="G206" s="2">
        <v>81.149672675096397</v>
      </c>
      <c r="H206" s="2">
        <v>11151</v>
      </c>
      <c r="I206" s="2">
        <v>20200</v>
      </c>
      <c r="J206" s="3">
        <v>3.2</v>
      </c>
      <c r="K206" s="2">
        <v>6925.7280000000001</v>
      </c>
      <c r="L206" s="2">
        <f t="shared" si="9"/>
        <v>35683.200000000004</v>
      </c>
      <c r="M206" s="2">
        <f t="shared" si="10"/>
        <v>35683.200000000004</v>
      </c>
      <c r="N206" s="2">
        <f t="shared" si="11"/>
        <v>64640</v>
      </c>
    </row>
    <row r="207" spans="2:14" ht="12.75" customHeight="1" x14ac:dyDescent="0.2">
      <c r="B207" s="1" t="s">
        <v>266</v>
      </c>
      <c r="C207" s="1" t="s">
        <v>119</v>
      </c>
      <c r="D207" s="18">
        <v>46569</v>
      </c>
      <c r="E207" s="2">
        <v>11151</v>
      </c>
      <c r="F207" s="2">
        <v>11151</v>
      </c>
      <c r="G207" s="2">
        <v>61.420500403551245</v>
      </c>
      <c r="H207" s="2">
        <v>11151</v>
      </c>
      <c r="I207" s="2">
        <v>18000</v>
      </c>
      <c r="J207" s="3">
        <v>4</v>
      </c>
      <c r="K207" s="2">
        <v>7714.28</v>
      </c>
      <c r="L207" s="2">
        <f t="shared" si="9"/>
        <v>44604</v>
      </c>
      <c r="M207" s="2">
        <f t="shared" si="10"/>
        <v>44604</v>
      </c>
      <c r="N207" s="2">
        <f t="shared" si="11"/>
        <v>72000</v>
      </c>
    </row>
    <row r="208" spans="2:14" ht="12.75" customHeight="1" x14ac:dyDescent="0.2">
      <c r="B208" s="1" t="s">
        <v>266</v>
      </c>
      <c r="C208" s="1" t="s">
        <v>119</v>
      </c>
      <c r="D208" s="18">
        <v>46569</v>
      </c>
      <c r="E208" s="2">
        <v>11151</v>
      </c>
      <c r="F208" s="2">
        <v>11151</v>
      </c>
      <c r="G208" s="2">
        <v>81.149672675096397</v>
      </c>
      <c r="H208" s="2">
        <v>11151</v>
      </c>
      <c r="I208" s="2">
        <v>20200</v>
      </c>
      <c r="J208" s="3">
        <v>0.7</v>
      </c>
      <c r="K208" s="2">
        <v>1515.0029999999999</v>
      </c>
      <c r="L208" s="2">
        <f t="shared" si="9"/>
        <v>7805.7</v>
      </c>
      <c r="M208" s="2">
        <f t="shared" si="10"/>
        <v>7805.7</v>
      </c>
      <c r="N208" s="2">
        <f t="shared" si="11"/>
        <v>14140</v>
      </c>
    </row>
    <row r="209" spans="2:14" ht="12.75" customHeight="1" x14ac:dyDescent="0.2">
      <c r="B209" s="1" t="s">
        <v>266</v>
      </c>
      <c r="C209" s="1" t="s">
        <v>67</v>
      </c>
      <c r="D209" s="18">
        <v>46204</v>
      </c>
      <c r="E209" s="2">
        <v>1</v>
      </c>
      <c r="F209" s="2">
        <v>8167</v>
      </c>
      <c r="G209" s="2">
        <v>37.137259703685558</v>
      </c>
      <c r="H209" s="2">
        <v>8167</v>
      </c>
      <c r="I209" s="2">
        <v>11200</v>
      </c>
      <c r="J209" s="3">
        <v>1.7</v>
      </c>
      <c r="K209" s="2">
        <v>2040</v>
      </c>
      <c r="L209" s="2">
        <f t="shared" si="9"/>
        <v>13883.9</v>
      </c>
      <c r="M209" s="2">
        <f t="shared" si="10"/>
        <v>13883.9</v>
      </c>
      <c r="N209" s="2">
        <f t="shared" si="11"/>
        <v>19040</v>
      </c>
    </row>
    <row r="210" spans="2:14" ht="12.75" customHeight="1" x14ac:dyDescent="0.2">
      <c r="B210" s="1" t="s">
        <v>266</v>
      </c>
      <c r="C210" s="1" t="s">
        <v>67</v>
      </c>
      <c r="D210" s="18">
        <v>46204</v>
      </c>
      <c r="E210" s="2">
        <v>1</v>
      </c>
      <c r="F210" s="2">
        <v>8167</v>
      </c>
      <c r="G210" s="2">
        <v>37.137259703685558</v>
      </c>
      <c r="H210" s="2">
        <v>8167</v>
      </c>
      <c r="I210" s="2">
        <v>11200</v>
      </c>
      <c r="J210" s="3">
        <v>0.1</v>
      </c>
      <c r="K210" s="2">
        <v>120</v>
      </c>
      <c r="L210" s="2">
        <f t="shared" si="9"/>
        <v>816.7</v>
      </c>
      <c r="M210" s="2">
        <f t="shared" si="10"/>
        <v>816.7</v>
      </c>
      <c r="N210" s="2">
        <f t="shared" si="11"/>
        <v>1120</v>
      </c>
    </row>
    <row r="211" spans="2:14" ht="12.75" customHeight="1" x14ac:dyDescent="0.2">
      <c r="B211" s="1" t="s">
        <v>266</v>
      </c>
      <c r="C211" s="1" t="s">
        <v>67</v>
      </c>
      <c r="D211" s="18">
        <v>46204</v>
      </c>
      <c r="E211" s="2">
        <v>1</v>
      </c>
      <c r="F211" s="2">
        <v>8167</v>
      </c>
      <c r="G211" s="2">
        <v>37.137259703685558</v>
      </c>
      <c r="H211" s="2">
        <v>8167</v>
      </c>
      <c r="I211" s="2">
        <v>11200</v>
      </c>
      <c r="J211" s="3">
        <v>3.5</v>
      </c>
      <c r="K211" s="2">
        <v>4200</v>
      </c>
      <c r="L211" s="2">
        <f t="shared" si="9"/>
        <v>28584.5</v>
      </c>
      <c r="M211" s="2">
        <f t="shared" si="10"/>
        <v>28584.5</v>
      </c>
      <c r="N211" s="2">
        <f t="shared" si="11"/>
        <v>39200</v>
      </c>
    </row>
    <row r="212" spans="2:14" ht="12.75" customHeight="1" x14ac:dyDescent="0.2">
      <c r="B212" s="1" t="s">
        <v>267</v>
      </c>
      <c r="C212" s="1" t="s">
        <v>47</v>
      </c>
      <c r="D212" s="18">
        <v>46784</v>
      </c>
      <c r="E212" s="2">
        <v>3308.62</v>
      </c>
      <c r="F212" s="2">
        <v>3705.65</v>
      </c>
      <c r="G212" s="2">
        <v>61.914913712843905</v>
      </c>
      <c r="H212" s="2">
        <v>3705.65</v>
      </c>
      <c r="I212" s="2">
        <v>6000</v>
      </c>
      <c r="J212" s="3">
        <v>33</v>
      </c>
      <c r="K212" s="2">
        <v>21214.38</v>
      </c>
      <c r="L212" s="2">
        <f t="shared" si="9"/>
        <v>122286.45</v>
      </c>
      <c r="M212" s="2">
        <f t="shared" si="10"/>
        <v>122286.45</v>
      </c>
      <c r="N212" s="2">
        <f t="shared" si="11"/>
        <v>198000</v>
      </c>
    </row>
    <row r="213" spans="2:14" ht="12.75" customHeight="1" x14ac:dyDescent="0.2">
      <c r="B213" s="1" t="s">
        <v>268</v>
      </c>
      <c r="C213" s="1" t="s">
        <v>47</v>
      </c>
      <c r="D213" s="18">
        <v>46753</v>
      </c>
      <c r="E213" s="2">
        <v>3308.62</v>
      </c>
      <c r="F213" s="2">
        <v>3705.65</v>
      </c>
      <c r="G213" s="2">
        <v>61.914913712843905</v>
      </c>
      <c r="H213" s="2">
        <v>3705.65</v>
      </c>
      <c r="I213" s="2">
        <v>6000</v>
      </c>
      <c r="J213" s="3">
        <v>37</v>
      </c>
      <c r="K213" s="2">
        <v>23785.82</v>
      </c>
      <c r="L213" s="2">
        <f t="shared" si="9"/>
        <v>137109.05000000002</v>
      </c>
      <c r="M213" s="2">
        <f t="shared" si="10"/>
        <v>137109.05000000002</v>
      </c>
      <c r="N213" s="2">
        <f t="shared" si="11"/>
        <v>222000</v>
      </c>
    </row>
    <row r="214" spans="2:14" ht="12.75" customHeight="1" x14ac:dyDescent="0.2">
      <c r="B214" s="1" t="s">
        <v>269</v>
      </c>
      <c r="C214" s="1" t="s">
        <v>270</v>
      </c>
      <c r="D214" s="18">
        <v>46753</v>
      </c>
      <c r="E214" s="2">
        <v>73432</v>
      </c>
      <c r="F214" s="2">
        <v>82243.839999999997</v>
      </c>
      <c r="G214" s="2">
        <v>19.157860333369648</v>
      </c>
      <c r="H214" s="2">
        <v>82243.839999999997</v>
      </c>
      <c r="I214" s="2">
        <v>98000</v>
      </c>
      <c r="J214" s="3">
        <v>1</v>
      </c>
      <c r="K214" s="2">
        <v>10500</v>
      </c>
      <c r="L214" s="2">
        <f t="shared" si="9"/>
        <v>82243.839999999997</v>
      </c>
      <c r="M214" s="2">
        <f t="shared" si="10"/>
        <v>82243.839999999997</v>
      </c>
      <c r="N214" s="2">
        <f t="shared" si="11"/>
        <v>98000</v>
      </c>
    </row>
    <row r="215" spans="2:14" ht="12.75" customHeight="1" x14ac:dyDescent="0.2">
      <c r="B215" s="1" t="s">
        <v>271</v>
      </c>
      <c r="C215" s="1" t="s">
        <v>272</v>
      </c>
      <c r="D215" s="18">
        <v>46722</v>
      </c>
      <c r="E215" s="2">
        <v>3814.8</v>
      </c>
      <c r="F215" s="2">
        <v>4272.58</v>
      </c>
      <c r="G215" s="2">
        <v>63.835434327736401</v>
      </c>
      <c r="H215" s="2">
        <v>4272.58</v>
      </c>
      <c r="I215" s="2">
        <v>7000</v>
      </c>
      <c r="J215" s="3">
        <v>20</v>
      </c>
      <c r="K215" s="2">
        <v>15000</v>
      </c>
      <c r="L215" s="2">
        <f t="shared" si="9"/>
        <v>85451.6</v>
      </c>
      <c r="M215" s="2">
        <f t="shared" si="10"/>
        <v>85451.6</v>
      </c>
      <c r="N215" s="2">
        <f t="shared" si="11"/>
        <v>140000</v>
      </c>
    </row>
    <row r="216" spans="2:14" ht="12.75" customHeight="1" x14ac:dyDescent="0.2">
      <c r="B216" s="1" t="s">
        <v>273</v>
      </c>
      <c r="C216" s="1" t="s">
        <v>272</v>
      </c>
      <c r="D216" s="18">
        <v>46569</v>
      </c>
      <c r="E216" s="2">
        <v>1</v>
      </c>
      <c r="F216" s="2">
        <v>27447</v>
      </c>
      <c r="G216" s="2">
        <v>42.820709002805408</v>
      </c>
      <c r="H216" s="2">
        <v>27447</v>
      </c>
      <c r="I216" s="2">
        <v>39200</v>
      </c>
      <c r="J216" s="3">
        <v>2</v>
      </c>
      <c r="K216" s="2">
        <v>8400</v>
      </c>
      <c r="L216" s="2">
        <f t="shared" si="9"/>
        <v>54894</v>
      </c>
      <c r="M216" s="2">
        <f t="shared" si="10"/>
        <v>54894</v>
      </c>
      <c r="N216" s="2">
        <f t="shared" si="11"/>
        <v>78400</v>
      </c>
    </row>
    <row r="217" spans="2:14" ht="12.75" customHeight="1" x14ac:dyDescent="0.2">
      <c r="B217" s="1" t="s">
        <v>274</v>
      </c>
      <c r="C217" s="1" t="s">
        <v>165</v>
      </c>
      <c r="D217" s="18">
        <v>46753</v>
      </c>
      <c r="E217" s="2">
        <v>152160.71</v>
      </c>
      <c r="F217" s="2">
        <v>170420</v>
      </c>
      <c r="G217" s="2">
        <v>29.092829480107969</v>
      </c>
      <c r="H217" s="2">
        <v>170420</v>
      </c>
      <c r="I217" s="2">
        <v>220000</v>
      </c>
      <c r="J217" s="3">
        <v>0.5</v>
      </c>
      <c r="K217" s="2">
        <v>11785.715</v>
      </c>
      <c r="L217" s="2">
        <f t="shared" si="9"/>
        <v>85210</v>
      </c>
      <c r="M217" s="2">
        <f t="shared" si="10"/>
        <v>85210</v>
      </c>
      <c r="N217" s="2">
        <f t="shared" si="11"/>
        <v>110000</v>
      </c>
    </row>
    <row r="218" spans="2:14" ht="12.75" customHeight="1" x14ac:dyDescent="0.2">
      <c r="B218" s="1" t="s">
        <v>275</v>
      </c>
      <c r="C218" s="1" t="s">
        <v>276</v>
      </c>
      <c r="D218" s="18">
        <v>46722</v>
      </c>
      <c r="E218" s="2">
        <v>25000</v>
      </c>
      <c r="F218" s="2">
        <v>28000</v>
      </c>
      <c r="G218" s="2">
        <v>64.285714285714292</v>
      </c>
      <c r="H218" s="2">
        <v>28000</v>
      </c>
      <c r="I218" s="2">
        <v>46000</v>
      </c>
      <c r="J218" s="3">
        <v>101</v>
      </c>
      <c r="K218" s="2">
        <v>497785.57</v>
      </c>
      <c r="L218" s="2">
        <f t="shared" si="9"/>
        <v>2828000</v>
      </c>
      <c r="M218" s="2">
        <f t="shared" si="10"/>
        <v>2828000</v>
      </c>
      <c r="N218" s="2">
        <f t="shared" si="11"/>
        <v>4646000</v>
      </c>
    </row>
    <row r="219" spans="2:14" ht="12.75" customHeight="1" x14ac:dyDescent="0.2">
      <c r="B219" s="1" t="s">
        <v>277</v>
      </c>
      <c r="C219" s="1" t="s">
        <v>276</v>
      </c>
      <c r="D219" s="18">
        <v>46722</v>
      </c>
      <c r="E219" s="2">
        <v>25000</v>
      </c>
      <c r="F219" s="2">
        <v>28000</v>
      </c>
      <c r="G219" s="2">
        <v>64.285714285714292</v>
      </c>
      <c r="H219" s="2">
        <v>28000</v>
      </c>
      <c r="I219" s="2">
        <v>46000</v>
      </c>
      <c r="J219" s="3">
        <v>41</v>
      </c>
      <c r="K219" s="2">
        <v>202071.37</v>
      </c>
      <c r="L219" s="2">
        <f t="shared" si="9"/>
        <v>1148000</v>
      </c>
      <c r="M219" s="2">
        <f t="shared" si="10"/>
        <v>1148000</v>
      </c>
      <c r="N219" s="2">
        <f t="shared" si="11"/>
        <v>1886000</v>
      </c>
    </row>
    <row r="220" spans="2:14" ht="12.75" customHeight="1" x14ac:dyDescent="0.2">
      <c r="B220" s="1" t="s">
        <v>278</v>
      </c>
      <c r="C220" s="1" t="s">
        <v>279</v>
      </c>
      <c r="D220" s="18">
        <v>46376</v>
      </c>
      <c r="E220" s="2">
        <v>3571.43</v>
      </c>
      <c r="F220" s="2">
        <v>4000</v>
      </c>
      <c r="G220" s="2">
        <v>50</v>
      </c>
      <c r="H220" s="2">
        <v>4000</v>
      </c>
      <c r="I220" s="2">
        <v>6000</v>
      </c>
      <c r="J220" s="3">
        <v>65</v>
      </c>
      <c r="K220" s="2">
        <v>41785.9</v>
      </c>
      <c r="L220" s="2">
        <f t="shared" si="9"/>
        <v>260000</v>
      </c>
      <c r="M220" s="2">
        <f t="shared" si="10"/>
        <v>260000</v>
      </c>
      <c r="N220" s="2">
        <f t="shared" si="11"/>
        <v>390000</v>
      </c>
    </row>
    <row r="221" spans="2:14" ht="12.75" customHeight="1" x14ac:dyDescent="0.2">
      <c r="B221" s="1" t="s">
        <v>280</v>
      </c>
      <c r="C221" s="1" t="s">
        <v>276</v>
      </c>
      <c r="D221" s="18">
        <v>46522</v>
      </c>
      <c r="E221" s="2">
        <v>18750</v>
      </c>
      <c r="F221" s="2">
        <v>21000</v>
      </c>
      <c r="G221" s="2">
        <v>57.142857142857146</v>
      </c>
      <c r="H221" s="2">
        <v>21000</v>
      </c>
      <c r="I221" s="2">
        <v>33000</v>
      </c>
      <c r="J221" s="3">
        <v>17</v>
      </c>
      <c r="K221" s="2">
        <v>60107.07</v>
      </c>
      <c r="L221" s="2">
        <f t="shared" si="9"/>
        <v>357000</v>
      </c>
      <c r="M221" s="2">
        <f t="shared" si="10"/>
        <v>357000</v>
      </c>
      <c r="N221" s="2">
        <f t="shared" si="11"/>
        <v>561000</v>
      </c>
    </row>
    <row r="222" spans="2:14" ht="12.75" customHeight="1" x14ac:dyDescent="0.2">
      <c r="B222" s="1" t="s">
        <v>281</v>
      </c>
      <c r="C222" s="1" t="s">
        <v>282</v>
      </c>
      <c r="D222" s="18">
        <v>46753</v>
      </c>
      <c r="E222" s="2">
        <v>45039.72</v>
      </c>
      <c r="F222" s="2">
        <v>50444.49</v>
      </c>
      <c r="G222" s="2">
        <v>34.801640377373225</v>
      </c>
      <c r="H222" s="2">
        <v>50444.49</v>
      </c>
      <c r="I222" s="2">
        <v>68000</v>
      </c>
      <c r="J222" s="3">
        <v>2</v>
      </c>
      <c r="K222" s="2">
        <v>14571.42</v>
      </c>
      <c r="L222" s="2">
        <f t="shared" si="9"/>
        <v>100888.98</v>
      </c>
      <c r="M222" s="2">
        <f t="shared" si="10"/>
        <v>100888.98</v>
      </c>
      <c r="N222" s="2">
        <f t="shared" si="11"/>
        <v>136000</v>
      </c>
    </row>
    <row r="223" spans="2:14" ht="12.75" customHeight="1" x14ac:dyDescent="0.2">
      <c r="B223" s="1" t="s">
        <v>281</v>
      </c>
      <c r="C223" s="1" t="s">
        <v>282</v>
      </c>
      <c r="D223" s="18">
        <v>46753</v>
      </c>
      <c r="E223" s="2">
        <v>42251.55</v>
      </c>
      <c r="F223" s="2">
        <v>47321.74</v>
      </c>
      <c r="G223" s="2">
        <v>43.697167517508866</v>
      </c>
      <c r="H223" s="2">
        <v>47321.74</v>
      </c>
      <c r="I223" s="2">
        <v>68000</v>
      </c>
      <c r="J223" s="3">
        <v>12</v>
      </c>
      <c r="K223" s="2">
        <v>87428.52</v>
      </c>
      <c r="L223" s="2">
        <f t="shared" si="9"/>
        <v>567860.88</v>
      </c>
      <c r="M223" s="2">
        <f t="shared" si="10"/>
        <v>567860.88</v>
      </c>
      <c r="N223" s="2">
        <f t="shared" si="11"/>
        <v>816000</v>
      </c>
    </row>
    <row r="224" spans="2:14" ht="12.75" customHeight="1" x14ac:dyDescent="0.2">
      <c r="B224" s="1" t="s">
        <v>283</v>
      </c>
      <c r="C224" s="1" t="s">
        <v>284</v>
      </c>
      <c r="D224" s="18">
        <v>46997</v>
      </c>
      <c r="E224" s="2">
        <v>195392.86</v>
      </c>
      <c r="F224" s="2">
        <v>218840</v>
      </c>
      <c r="G224" s="2">
        <v>45.311643209650889</v>
      </c>
      <c r="H224" s="2">
        <v>218840</v>
      </c>
      <c r="I224" s="2">
        <v>318000</v>
      </c>
      <c r="J224" s="3">
        <v>5</v>
      </c>
      <c r="K224" s="2">
        <v>170357.15</v>
      </c>
      <c r="L224" s="2">
        <f t="shared" si="9"/>
        <v>1094200</v>
      </c>
      <c r="M224" s="2">
        <f t="shared" si="10"/>
        <v>1094200</v>
      </c>
      <c r="N224" s="2">
        <f t="shared" si="11"/>
        <v>1590000</v>
      </c>
    </row>
    <row r="225" spans="2:14" ht="12.75" customHeight="1" x14ac:dyDescent="0.2">
      <c r="B225" s="1" t="s">
        <v>285</v>
      </c>
      <c r="C225" s="1" t="s">
        <v>286</v>
      </c>
      <c r="D225" s="18">
        <v>46235</v>
      </c>
      <c r="E225" s="2">
        <v>98420</v>
      </c>
      <c r="F225" s="2">
        <v>110230.39999999999</v>
      </c>
      <c r="G225" s="2">
        <v>30.635468981333641</v>
      </c>
      <c r="H225" s="2">
        <v>110230.39999999999</v>
      </c>
      <c r="I225" s="2">
        <v>144000</v>
      </c>
      <c r="J225" s="3">
        <v>3.8333330000000001</v>
      </c>
      <c r="K225" s="2">
        <v>59142.846524</v>
      </c>
      <c r="L225" s="2">
        <f t="shared" si="9"/>
        <v>422549.82992320001</v>
      </c>
      <c r="M225" s="2">
        <f t="shared" si="10"/>
        <v>422549.82992320001</v>
      </c>
      <c r="N225" s="2">
        <f t="shared" si="11"/>
        <v>551999.95200000005</v>
      </c>
    </row>
    <row r="226" spans="2:14" ht="12.75" customHeight="1" x14ac:dyDescent="0.2">
      <c r="B226" s="1" t="s">
        <v>287</v>
      </c>
      <c r="C226" s="1" t="s">
        <v>148</v>
      </c>
      <c r="D226" s="18">
        <v>46905</v>
      </c>
      <c r="E226" s="2">
        <v>47587.5</v>
      </c>
      <c r="F226" s="2">
        <v>53298</v>
      </c>
      <c r="G226" s="2">
        <v>38.841982813614017</v>
      </c>
      <c r="H226" s="2">
        <v>53298</v>
      </c>
      <c r="I226" s="2">
        <v>74000</v>
      </c>
      <c r="J226" s="3">
        <v>5</v>
      </c>
      <c r="K226" s="2">
        <v>39642.85</v>
      </c>
      <c r="L226" s="2">
        <f t="shared" si="9"/>
        <v>266490</v>
      </c>
      <c r="M226" s="2">
        <f t="shared" si="10"/>
        <v>266490</v>
      </c>
      <c r="N226" s="2">
        <f t="shared" si="11"/>
        <v>370000</v>
      </c>
    </row>
    <row r="227" spans="2:14" ht="12.75" customHeight="1" x14ac:dyDescent="0.2">
      <c r="B227" s="1" t="s">
        <v>288</v>
      </c>
      <c r="C227" s="1" t="s">
        <v>165</v>
      </c>
      <c r="D227" s="18">
        <v>46753</v>
      </c>
      <c r="E227" s="2">
        <v>16759</v>
      </c>
      <c r="F227" s="2">
        <v>18770.080000000002</v>
      </c>
      <c r="G227" s="2">
        <v>33.190694978391143</v>
      </c>
      <c r="H227" s="2">
        <v>18770.080000000002</v>
      </c>
      <c r="I227" s="2">
        <v>25000</v>
      </c>
      <c r="J227" s="3">
        <v>1</v>
      </c>
      <c r="K227" s="2">
        <v>2678.57</v>
      </c>
      <c r="L227" s="2">
        <f t="shared" si="9"/>
        <v>18770.080000000002</v>
      </c>
      <c r="M227" s="2">
        <f t="shared" si="10"/>
        <v>18770.080000000002</v>
      </c>
      <c r="N227" s="2">
        <f t="shared" si="11"/>
        <v>25000</v>
      </c>
    </row>
    <row r="228" spans="2:14" ht="12.75" customHeight="1" x14ac:dyDescent="0.2">
      <c r="B228" s="1" t="s">
        <v>289</v>
      </c>
      <c r="C228" s="1" t="s">
        <v>165</v>
      </c>
      <c r="D228" s="18">
        <v>46753</v>
      </c>
      <c r="E228" s="2">
        <v>16454</v>
      </c>
      <c r="F228" s="2">
        <v>18428.48</v>
      </c>
      <c r="G228" s="2">
        <v>35.659587768497452</v>
      </c>
      <c r="H228" s="2">
        <v>18428.48</v>
      </c>
      <c r="I228" s="2">
        <v>25000</v>
      </c>
      <c r="J228" s="3">
        <v>1</v>
      </c>
      <c r="K228" s="2">
        <v>2678.57</v>
      </c>
      <c r="L228" s="2">
        <f t="shared" si="9"/>
        <v>18428.48</v>
      </c>
      <c r="M228" s="2">
        <f t="shared" si="10"/>
        <v>18428.48</v>
      </c>
      <c r="N228" s="2">
        <f t="shared" si="11"/>
        <v>25000</v>
      </c>
    </row>
    <row r="229" spans="2:14" ht="12.75" customHeight="1" x14ac:dyDescent="0.2">
      <c r="B229" s="1" t="s">
        <v>290</v>
      </c>
      <c r="C229" s="1" t="s">
        <v>291</v>
      </c>
      <c r="D229" s="18">
        <v>46966</v>
      </c>
      <c r="E229" s="2">
        <v>42850.89</v>
      </c>
      <c r="F229" s="2">
        <v>47993</v>
      </c>
      <c r="G229" s="2">
        <v>42.520784281040982</v>
      </c>
      <c r="H229" s="2">
        <v>47993</v>
      </c>
      <c r="I229" s="2">
        <v>68400</v>
      </c>
      <c r="J229" s="3">
        <v>6.75</v>
      </c>
      <c r="K229" s="2">
        <v>49467.847500000003</v>
      </c>
      <c r="L229" s="2">
        <f t="shared" si="9"/>
        <v>323952.75</v>
      </c>
      <c r="M229" s="2">
        <f t="shared" si="10"/>
        <v>323952.75</v>
      </c>
      <c r="N229" s="2">
        <f t="shared" si="11"/>
        <v>461700</v>
      </c>
    </row>
    <row r="230" spans="2:14" ht="12.75" customHeight="1" x14ac:dyDescent="0.2">
      <c r="B230" s="1" t="s">
        <v>292</v>
      </c>
      <c r="C230" s="1" t="s">
        <v>291</v>
      </c>
      <c r="D230" s="18">
        <v>46966</v>
      </c>
      <c r="E230" s="2">
        <v>55200.54</v>
      </c>
      <c r="F230" s="2">
        <v>61824.6</v>
      </c>
      <c r="G230" s="2">
        <v>22.928413608822375</v>
      </c>
      <c r="H230" s="2">
        <v>61824.6</v>
      </c>
      <c r="I230" s="2">
        <v>76000</v>
      </c>
      <c r="J230" s="3">
        <v>5</v>
      </c>
      <c r="K230" s="2">
        <v>40714.300000000003</v>
      </c>
      <c r="L230" s="2">
        <f t="shared" si="9"/>
        <v>309123</v>
      </c>
      <c r="M230" s="2">
        <f t="shared" si="10"/>
        <v>309123</v>
      </c>
      <c r="N230" s="2">
        <f t="shared" si="11"/>
        <v>380000</v>
      </c>
    </row>
    <row r="231" spans="2:14" ht="12.75" customHeight="1" x14ac:dyDescent="0.2">
      <c r="B231" s="1" t="s">
        <v>293</v>
      </c>
      <c r="C231" s="1" t="s">
        <v>294</v>
      </c>
      <c r="D231" s="18">
        <v>46419</v>
      </c>
      <c r="E231" s="2">
        <v>24820</v>
      </c>
      <c r="F231" s="2">
        <v>27798.400000000001</v>
      </c>
      <c r="G231" s="2">
        <v>43.893173707839296</v>
      </c>
      <c r="H231" s="2">
        <v>27798.400000000001</v>
      </c>
      <c r="I231" s="2">
        <v>40000</v>
      </c>
      <c r="J231" s="3">
        <v>0.76</v>
      </c>
      <c r="K231" s="2">
        <v>3257.1396</v>
      </c>
      <c r="L231" s="2">
        <f t="shared" si="9"/>
        <v>21126.784</v>
      </c>
      <c r="M231" s="2">
        <f t="shared" si="10"/>
        <v>21126.784</v>
      </c>
      <c r="N231" s="2">
        <f t="shared" si="11"/>
        <v>30400</v>
      </c>
    </row>
    <row r="232" spans="2:14" ht="12.75" customHeight="1" x14ac:dyDescent="0.2">
      <c r="B232" s="1" t="s">
        <v>295</v>
      </c>
      <c r="C232" s="1" t="s">
        <v>296</v>
      </c>
      <c r="D232" s="18">
        <v>46930</v>
      </c>
      <c r="E232" s="2">
        <v>5894.64</v>
      </c>
      <c r="F232" s="2">
        <v>6602</v>
      </c>
      <c r="G232" s="2">
        <v>28.748863980611937</v>
      </c>
      <c r="H232" s="2">
        <v>6602</v>
      </c>
      <c r="I232" s="2">
        <v>8500</v>
      </c>
      <c r="J232" s="3">
        <v>9</v>
      </c>
      <c r="K232" s="2">
        <v>8196.39</v>
      </c>
      <c r="L232" s="2">
        <f t="shared" si="9"/>
        <v>59418</v>
      </c>
      <c r="M232" s="2">
        <f t="shared" si="10"/>
        <v>59418</v>
      </c>
      <c r="N232" s="2">
        <f t="shared" si="11"/>
        <v>76500</v>
      </c>
    </row>
    <row r="233" spans="2:14" ht="12.75" customHeight="1" x14ac:dyDescent="0.2">
      <c r="B233" s="1" t="s">
        <v>297</v>
      </c>
      <c r="C233" s="1" t="s">
        <v>79</v>
      </c>
      <c r="D233" s="18">
        <v>46336</v>
      </c>
      <c r="E233" s="2">
        <v>18538</v>
      </c>
      <c r="F233" s="2">
        <v>20762.560000000001</v>
      </c>
      <c r="G233" s="2">
        <v>25.225405730314566</v>
      </c>
      <c r="H233" s="2">
        <v>20762.560000000001</v>
      </c>
      <c r="I233" s="2">
        <v>26000</v>
      </c>
      <c r="J233" s="3">
        <v>8.6</v>
      </c>
      <c r="K233" s="2">
        <v>23957.106</v>
      </c>
      <c r="L233" s="2">
        <f t="shared" si="9"/>
        <v>178558.016</v>
      </c>
      <c r="M233" s="2">
        <f t="shared" si="10"/>
        <v>178558.016</v>
      </c>
      <c r="N233" s="2">
        <f t="shared" si="11"/>
        <v>223600</v>
      </c>
    </row>
    <row r="234" spans="2:14" ht="12.75" customHeight="1" x14ac:dyDescent="0.2">
      <c r="B234" s="1" t="s">
        <v>298</v>
      </c>
      <c r="C234" s="1" t="s">
        <v>299</v>
      </c>
      <c r="D234" s="18">
        <v>46113</v>
      </c>
      <c r="E234" s="2">
        <v>24448.09</v>
      </c>
      <c r="F234" s="2">
        <v>27381.86</v>
      </c>
      <c r="G234" s="2">
        <v>64.342378494375467</v>
      </c>
      <c r="H234" s="2">
        <v>27381.86</v>
      </c>
      <c r="I234" s="2">
        <v>45000</v>
      </c>
      <c r="J234" s="3">
        <v>0.64</v>
      </c>
      <c r="K234" s="2">
        <v>3085.7152000000001</v>
      </c>
      <c r="L234" s="2">
        <f t="shared" si="9"/>
        <v>17524.3904</v>
      </c>
      <c r="M234" s="2">
        <f t="shared" si="10"/>
        <v>17524.3904</v>
      </c>
      <c r="N234" s="2">
        <f t="shared" si="11"/>
        <v>28800</v>
      </c>
    </row>
    <row r="235" spans="2:14" ht="12.75" customHeight="1" x14ac:dyDescent="0.2">
      <c r="B235" s="1" t="s">
        <v>300</v>
      </c>
      <c r="C235" s="1" t="s">
        <v>301</v>
      </c>
      <c r="D235" s="18">
        <v>46357</v>
      </c>
      <c r="E235" s="2">
        <v>8928.57</v>
      </c>
      <c r="F235" s="2">
        <v>10000</v>
      </c>
      <c r="G235" s="2">
        <v>50</v>
      </c>
      <c r="H235" s="2">
        <v>10000</v>
      </c>
      <c r="I235" s="2">
        <v>15000</v>
      </c>
      <c r="J235" s="3">
        <v>10</v>
      </c>
      <c r="K235" s="2">
        <v>16071.4</v>
      </c>
      <c r="L235" s="2">
        <f t="shared" si="9"/>
        <v>100000</v>
      </c>
      <c r="M235" s="2">
        <f t="shared" si="10"/>
        <v>100000</v>
      </c>
      <c r="N235" s="2">
        <f t="shared" si="11"/>
        <v>150000</v>
      </c>
    </row>
    <row r="236" spans="2:14" ht="12.75" customHeight="1" x14ac:dyDescent="0.2">
      <c r="B236" s="1" t="s">
        <v>302</v>
      </c>
      <c r="C236" s="1" t="s">
        <v>39</v>
      </c>
      <c r="D236" s="18">
        <v>46692</v>
      </c>
      <c r="E236" s="2">
        <v>24104</v>
      </c>
      <c r="F236" s="2">
        <v>26996.48</v>
      </c>
      <c r="G236" s="2">
        <v>22.238158456213551</v>
      </c>
      <c r="H236" s="2">
        <v>26996.48</v>
      </c>
      <c r="I236" s="2">
        <v>33000</v>
      </c>
      <c r="J236" s="3">
        <v>110</v>
      </c>
      <c r="K236" s="2">
        <v>388928.1</v>
      </c>
      <c r="L236" s="2">
        <f t="shared" si="9"/>
        <v>2969612.8</v>
      </c>
      <c r="M236" s="2">
        <f t="shared" si="10"/>
        <v>2969612.8</v>
      </c>
      <c r="N236" s="2">
        <f t="shared" si="11"/>
        <v>3630000</v>
      </c>
    </row>
    <row r="237" spans="2:14" ht="12.75" customHeight="1" x14ac:dyDescent="0.2">
      <c r="B237" s="1" t="s">
        <v>303</v>
      </c>
      <c r="C237" s="1" t="s">
        <v>63</v>
      </c>
      <c r="D237" s="18">
        <v>46508</v>
      </c>
      <c r="E237" s="2">
        <v>9023.2099999999991</v>
      </c>
      <c r="F237" s="2">
        <v>10106</v>
      </c>
      <c r="G237" s="2">
        <v>48.4266772214526</v>
      </c>
      <c r="H237" s="2">
        <v>10106</v>
      </c>
      <c r="I237" s="2">
        <v>15000</v>
      </c>
      <c r="J237" s="3">
        <v>9.1999999999999993</v>
      </c>
      <c r="K237" s="2">
        <v>14785.688</v>
      </c>
      <c r="L237" s="2">
        <f t="shared" si="9"/>
        <v>92975.2</v>
      </c>
      <c r="M237" s="2">
        <f t="shared" si="10"/>
        <v>92975.2</v>
      </c>
      <c r="N237" s="2">
        <f t="shared" si="11"/>
        <v>138000</v>
      </c>
    </row>
    <row r="238" spans="2:14" ht="12.75" customHeight="1" x14ac:dyDescent="0.2">
      <c r="B238" s="1" t="s">
        <v>304</v>
      </c>
      <c r="C238" s="1" t="s">
        <v>305</v>
      </c>
      <c r="D238" s="18">
        <v>46966</v>
      </c>
      <c r="E238" s="2">
        <v>1</v>
      </c>
      <c r="F238" s="2">
        <v>82989.759999999995</v>
      </c>
      <c r="G238" s="2">
        <v>32.546473203441003</v>
      </c>
      <c r="H238" s="2">
        <v>82989.759999999995</v>
      </c>
      <c r="I238" s="2">
        <v>110000</v>
      </c>
      <c r="J238" s="3">
        <v>10.4</v>
      </c>
      <c r="K238" s="2">
        <v>122571.38400000001</v>
      </c>
      <c r="L238" s="2">
        <f t="shared" si="9"/>
        <v>863093.50399999996</v>
      </c>
      <c r="M238" s="2">
        <f t="shared" si="10"/>
        <v>863093.50399999996</v>
      </c>
      <c r="N238" s="2">
        <f t="shared" si="11"/>
        <v>1144000</v>
      </c>
    </row>
    <row r="239" spans="2:14" ht="12.75" customHeight="1" x14ac:dyDescent="0.2">
      <c r="B239" s="1" t="s">
        <v>304</v>
      </c>
      <c r="C239" s="1" t="s">
        <v>305</v>
      </c>
      <c r="D239" s="18">
        <v>46966</v>
      </c>
      <c r="E239" s="2">
        <v>1</v>
      </c>
      <c r="F239" s="2">
        <v>82989.759999999995</v>
      </c>
      <c r="G239" s="2">
        <v>32.546473203441003</v>
      </c>
      <c r="H239" s="2">
        <v>82989.759999999995</v>
      </c>
      <c r="I239" s="2">
        <v>110000</v>
      </c>
      <c r="J239" s="3">
        <v>0.25</v>
      </c>
      <c r="K239" s="2">
        <v>2946.4274999999998</v>
      </c>
      <c r="L239" s="2">
        <f t="shared" si="9"/>
        <v>20747.439999999999</v>
      </c>
      <c r="M239" s="2">
        <f t="shared" si="10"/>
        <v>20747.439999999999</v>
      </c>
      <c r="N239" s="2">
        <f t="shared" si="11"/>
        <v>27500</v>
      </c>
    </row>
    <row r="240" spans="2:14" ht="12.75" customHeight="1" x14ac:dyDescent="0.2">
      <c r="B240" s="1" t="s">
        <v>306</v>
      </c>
      <c r="C240" s="1" t="s">
        <v>307</v>
      </c>
      <c r="D240" s="18">
        <v>46089</v>
      </c>
      <c r="E240" s="2">
        <v>11607.14</v>
      </c>
      <c r="F240" s="2">
        <v>13000</v>
      </c>
      <c r="G240" s="2">
        <v>38.461538461538467</v>
      </c>
      <c r="H240" s="2">
        <v>13000</v>
      </c>
      <c r="I240" s="2">
        <v>18000</v>
      </c>
      <c r="J240" s="3">
        <v>2</v>
      </c>
      <c r="K240" s="2">
        <v>3857.14</v>
      </c>
      <c r="L240" s="2">
        <f t="shared" si="9"/>
        <v>26000</v>
      </c>
      <c r="M240" s="2">
        <f t="shared" si="10"/>
        <v>26000</v>
      </c>
      <c r="N240" s="2">
        <f t="shared" si="11"/>
        <v>36000</v>
      </c>
    </row>
    <row r="241" spans="2:14" ht="12.75" customHeight="1" x14ac:dyDescent="0.2">
      <c r="B241" s="1" t="s">
        <v>308</v>
      </c>
      <c r="C241" s="1" t="s">
        <v>65</v>
      </c>
      <c r="D241" s="18">
        <v>46600</v>
      </c>
      <c r="E241" s="2">
        <v>36600</v>
      </c>
      <c r="F241" s="2">
        <v>40992</v>
      </c>
      <c r="G241" s="2">
        <v>31.733021077283372</v>
      </c>
      <c r="H241" s="2">
        <v>40992</v>
      </c>
      <c r="I241" s="2">
        <v>54000</v>
      </c>
      <c r="J241" s="3">
        <v>4</v>
      </c>
      <c r="K241" s="2">
        <v>23142.84</v>
      </c>
      <c r="L241" s="2">
        <f t="shared" si="9"/>
        <v>163968</v>
      </c>
      <c r="M241" s="2">
        <f t="shared" si="10"/>
        <v>163968</v>
      </c>
      <c r="N241" s="2">
        <f t="shared" si="11"/>
        <v>216000</v>
      </c>
    </row>
    <row r="242" spans="2:14" ht="12.75" customHeight="1" x14ac:dyDescent="0.2">
      <c r="B242" s="1" t="s">
        <v>309</v>
      </c>
      <c r="C242" s="1" t="s">
        <v>146</v>
      </c>
      <c r="D242" s="18">
        <v>46966</v>
      </c>
      <c r="E242" s="2">
        <v>13808.93</v>
      </c>
      <c r="F242" s="2">
        <v>15466</v>
      </c>
      <c r="G242" s="2">
        <v>35.781714729083149</v>
      </c>
      <c r="H242" s="2">
        <v>15466</v>
      </c>
      <c r="I242" s="2">
        <v>21000</v>
      </c>
      <c r="J242" s="3">
        <v>1.5</v>
      </c>
      <c r="K242" s="2">
        <v>3375</v>
      </c>
      <c r="L242" s="2">
        <f t="shared" si="9"/>
        <v>23199</v>
      </c>
      <c r="M242" s="2">
        <f t="shared" si="10"/>
        <v>23199</v>
      </c>
      <c r="N242" s="2">
        <f t="shared" si="11"/>
        <v>31500</v>
      </c>
    </row>
    <row r="243" spans="2:14" ht="12.75" customHeight="1" x14ac:dyDescent="0.2">
      <c r="B243" s="1" t="s">
        <v>310</v>
      </c>
      <c r="C243" s="1" t="s">
        <v>67</v>
      </c>
      <c r="D243" s="18">
        <v>47027</v>
      </c>
      <c r="E243" s="2">
        <v>2361.61</v>
      </c>
      <c r="F243" s="2">
        <v>2645</v>
      </c>
      <c r="G243" s="2">
        <v>51.228733459357279</v>
      </c>
      <c r="H243" s="2">
        <v>2645</v>
      </c>
      <c r="I243" s="2">
        <v>4000</v>
      </c>
      <c r="J243" s="3">
        <v>20</v>
      </c>
      <c r="K243" s="2">
        <v>8571.4</v>
      </c>
      <c r="L243" s="2">
        <f t="shared" si="9"/>
        <v>52900</v>
      </c>
      <c r="M243" s="2">
        <f t="shared" si="10"/>
        <v>52900</v>
      </c>
      <c r="N243" s="2">
        <f t="shared" si="11"/>
        <v>80000</v>
      </c>
    </row>
    <row r="244" spans="2:14" ht="12.75" customHeight="1" x14ac:dyDescent="0.2">
      <c r="B244" s="1" t="s">
        <v>311</v>
      </c>
      <c r="C244" s="1" t="s">
        <v>123</v>
      </c>
      <c r="D244" s="18">
        <v>46296</v>
      </c>
      <c r="E244" s="2">
        <v>1725</v>
      </c>
      <c r="F244" s="2">
        <v>1932</v>
      </c>
      <c r="G244" s="2">
        <v>55.279503105590067</v>
      </c>
      <c r="H244" s="2">
        <v>1932</v>
      </c>
      <c r="I244" s="2">
        <v>3000</v>
      </c>
      <c r="J244" s="3">
        <v>12</v>
      </c>
      <c r="K244" s="2">
        <v>3857.16</v>
      </c>
      <c r="L244" s="2">
        <f t="shared" si="9"/>
        <v>23184</v>
      </c>
      <c r="M244" s="2">
        <f t="shared" si="10"/>
        <v>23184</v>
      </c>
      <c r="N244" s="2">
        <f t="shared" si="11"/>
        <v>36000</v>
      </c>
    </row>
    <row r="245" spans="2:14" ht="12.75" customHeight="1" x14ac:dyDescent="0.2">
      <c r="B245" s="1" t="s">
        <v>312</v>
      </c>
      <c r="C245" s="1" t="s">
        <v>313</v>
      </c>
      <c r="D245" s="18">
        <v>47119</v>
      </c>
      <c r="E245" s="2">
        <v>73009</v>
      </c>
      <c r="F245" s="2">
        <v>81770.080000000002</v>
      </c>
      <c r="G245" s="2">
        <v>28.408826309085178</v>
      </c>
      <c r="H245" s="2">
        <v>81770.080000000002</v>
      </c>
      <c r="I245" s="2">
        <v>105000</v>
      </c>
      <c r="J245" s="3">
        <v>1.8333330000000001</v>
      </c>
      <c r="K245" s="2">
        <v>20624.99625</v>
      </c>
      <c r="L245" s="2">
        <f t="shared" si="9"/>
        <v>149911.78607664001</v>
      </c>
      <c r="M245" s="2">
        <f t="shared" si="10"/>
        <v>149911.78607664001</v>
      </c>
      <c r="N245" s="2">
        <f t="shared" si="11"/>
        <v>192499.965</v>
      </c>
    </row>
    <row r="246" spans="2:14" ht="12.75" customHeight="1" x14ac:dyDescent="0.2">
      <c r="B246" s="1" t="s">
        <v>312</v>
      </c>
      <c r="C246" s="1" t="s">
        <v>313</v>
      </c>
      <c r="D246" s="18">
        <v>47209</v>
      </c>
      <c r="E246" s="2">
        <v>1</v>
      </c>
      <c r="F246" s="2">
        <v>81768.960000000006</v>
      </c>
      <c r="G246" s="2">
        <v>28.410585141354371</v>
      </c>
      <c r="H246" s="2">
        <v>81768.960000000006</v>
      </c>
      <c r="I246" s="2">
        <v>105000</v>
      </c>
      <c r="J246" s="3">
        <v>0.16666500000000001</v>
      </c>
      <c r="K246" s="2">
        <v>1874.98125</v>
      </c>
      <c r="L246" s="2">
        <f t="shared" si="9"/>
        <v>13628.023718400002</v>
      </c>
      <c r="M246" s="2">
        <f t="shared" si="10"/>
        <v>13628.023718400002</v>
      </c>
      <c r="N246" s="2">
        <f t="shared" si="11"/>
        <v>17499.825000000001</v>
      </c>
    </row>
    <row r="247" spans="2:14" ht="12.75" customHeight="1" x14ac:dyDescent="0.2">
      <c r="B247" s="1" t="s">
        <v>314</v>
      </c>
      <c r="C247" s="1" t="s">
        <v>146</v>
      </c>
      <c r="D247" s="18">
        <v>47300</v>
      </c>
      <c r="E247" s="2">
        <v>338424.9</v>
      </c>
      <c r="F247" s="2">
        <v>379035.89</v>
      </c>
      <c r="G247" s="2">
        <v>55.658082932463202</v>
      </c>
      <c r="H247" s="2">
        <v>379035.89</v>
      </c>
      <c r="I247" s="2">
        <v>590000</v>
      </c>
      <c r="J247" s="3">
        <v>0.7</v>
      </c>
      <c r="K247" s="2">
        <v>44250.002999999997</v>
      </c>
      <c r="L247" s="2">
        <f t="shared" si="9"/>
        <v>265325.12300000002</v>
      </c>
      <c r="M247" s="2">
        <f t="shared" si="10"/>
        <v>265325.12300000002</v>
      </c>
      <c r="N247" s="2">
        <f t="shared" si="11"/>
        <v>413000</v>
      </c>
    </row>
    <row r="248" spans="2:14" ht="12.75" customHeight="1" x14ac:dyDescent="0.2">
      <c r="B248" s="1" t="s">
        <v>315</v>
      </c>
      <c r="C248" s="1" t="s">
        <v>47</v>
      </c>
      <c r="D248" s="18">
        <v>46357</v>
      </c>
      <c r="E248" s="2">
        <v>22759</v>
      </c>
      <c r="F248" s="2">
        <v>25490.080000000002</v>
      </c>
      <c r="G248" s="2">
        <v>127.53949771832806</v>
      </c>
      <c r="H248" s="2">
        <v>25490.080000000002</v>
      </c>
      <c r="I248" s="2">
        <v>58000</v>
      </c>
      <c r="J248" s="3">
        <v>148</v>
      </c>
      <c r="K248" s="2">
        <v>919714.92</v>
      </c>
      <c r="L248" s="2">
        <f t="shared" si="9"/>
        <v>3772531.8400000003</v>
      </c>
      <c r="M248" s="2">
        <f t="shared" si="10"/>
        <v>3772531.8400000003</v>
      </c>
      <c r="N248" s="2">
        <f t="shared" si="11"/>
        <v>8584000</v>
      </c>
    </row>
    <row r="249" spans="2:14" ht="12.75" customHeight="1" x14ac:dyDescent="0.2">
      <c r="B249" s="1" t="s">
        <v>316</v>
      </c>
      <c r="C249" s="1" t="s">
        <v>47</v>
      </c>
      <c r="D249" s="18">
        <v>46357</v>
      </c>
      <c r="E249" s="2">
        <v>5300</v>
      </c>
      <c r="F249" s="2">
        <v>5936</v>
      </c>
      <c r="G249" s="2">
        <v>65.094339622641513</v>
      </c>
      <c r="H249" s="2">
        <v>5936</v>
      </c>
      <c r="I249" s="2">
        <v>9800</v>
      </c>
      <c r="J249" s="3">
        <v>19.399999999999999</v>
      </c>
      <c r="K249" s="2">
        <v>20370</v>
      </c>
      <c r="L249" s="2">
        <f t="shared" si="9"/>
        <v>115158.39999999999</v>
      </c>
      <c r="M249" s="2">
        <f t="shared" si="10"/>
        <v>115158.39999999999</v>
      </c>
      <c r="N249" s="2">
        <f t="shared" si="11"/>
        <v>190120</v>
      </c>
    </row>
    <row r="250" spans="2:14" ht="12.75" customHeight="1" x14ac:dyDescent="0.2">
      <c r="B250" s="1" t="s">
        <v>317</v>
      </c>
      <c r="C250" s="1" t="s">
        <v>30</v>
      </c>
      <c r="D250" s="18">
        <v>47727</v>
      </c>
      <c r="E250" s="2">
        <v>5613.29</v>
      </c>
      <c r="F250" s="2">
        <v>6286.88</v>
      </c>
      <c r="G250" s="2">
        <v>43.155269386404704</v>
      </c>
      <c r="H250" s="2">
        <v>6286.88</v>
      </c>
      <c r="I250" s="2">
        <v>9000</v>
      </c>
      <c r="J250" s="3">
        <v>5</v>
      </c>
      <c r="K250" s="2">
        <v>4821.45</v>
      </c>
      <c r="L250" s="2">
        <f t="shared" si="9"/>
        <v>31434.400000000001</v>
      </c>
      <c r="M250" s="2">
        <f t="shared" si="10"/>
        <v>31434.400000000001</v>
      </c>
      <c r="N250" s="2">
        <f t="shared" si="11"/>
        <v>45000</v>
      </c>
    </row>
    <row r="251" spans="2:14" ht="12.75" customHeight="1" x14ac:dyDescent="0.2">
      <c r="B251" s="1" t="s">
        <v>318</v>
      </c>
      <c r="C251" s="1" t="s">
        <v>47</v>
      </c>
      <c r="D251" s="18">
        <v>46204</v>
      </c>
      <c r="E251" s="2">
        <v>1</v>
      </c>
      <c r="F251" s="2">
        <v>4499.99</v>
      </c>
      <c r="G251" s="2">
        <v>77.778172840384102</v>
      </c>
      <c r="H251" s="2">
        <v>4499.99</v>
      </c>
      <c r="I251" s="2">
        <v>8000</v>
      </c>
      <c r="J251" s="3">
        <v>115.6</v>
      </c>
      <c r="K251" s="2">
        <v>99085.384000000005</v>
      </c>
      <c r="L251" s="2">
        <f t="shared" si="9"/>
        <v>520198.84399999992</v>
      </c>
      <c r="M251" s="2">
        <f t="shared" si="10"/>
        <v>520198.84399999992</v>
      </c>
      <c r="N251" s="2">
        <f t="shared" si="11"/>
        <v>924800</v>
      </c>
    </row>
    <row r="252" spans="2:14" ht="12.75" customHeight="1" x14ac:dyDescent="0.2">
      <c r="B252" s="1" t="s">
        <v>318</v>
      </c>
      <c r="C252" s="1" t="s">
        <v>47</v>
      </c>
      <c r="D252" s="18">
        <v>46204</v>
      </c>
      <c r="E252" s="2">
        <v>1</v>
      </c>
      <c r="F252" s="2">
        <v>4500.16</v>
      </c>
      <c r="G252" s="2">
        <v>19.999955557135745</v>
      </c>
      <c r="H252" s="2">
        <v>4500.16</v>
      </c>
      <c r="I252" s="2">
        <v>5400.19</v>
      </c>
      <c r="J252" s="3">
        <v>2.8</v>
      </c>
      <c r="K252" s="2">
        <v>1620.0519999999999</v>
      </c>
      <c r="L252" s="2">
        <f t="shared" si="9"/>
        <v>12600.447999999999</v>
      </c>
      <c r="M252" s="2">
        <f t="shared" si="10"/>
        <v>12600.447999999999</v>
      </c>
      <c r="N252" s="2">
        <f t="shared" si="11"/>
        <v>15120.531999999997</v>
      </c>
    </row>
    <row r="253" spans="2:14" ht="12.75" customHeight="1" x14ac:dyDescent="0.2">
      <c r="B253" s="1" t="s">
        <v>318</v>
      </c>
      <c r="C253" s="1" t="s">
        <v>47</v>
      </c>
      <c r="D253" s="18">
        <v>46204</v>
      </c>
      <c r="E253" s="2">
        <v>4018</v>
      </c>
      <c r="F253" s="2">
        <v>4500.16</v>
      </c>
      <c r="G253" s="2">
        <v>77.771457014861696</v>
      </c>
      <c r="H253" s="2">
        <v>4500.16</v>
      </c>
      <c r="I253" s="2">
        <v>8000</v>
      </c>
      <c r="J253" s="3">
        <v>157.6</v>
      </c>
      <c r="K253" s="2">
        <v>135085.264</v>
      </c>
      <c r="L253" s="2">
        <f t="shared" si="9"/>
        <v>709225.2159999999</v>
      </c>
      <c r="M253" s="2">
        <f t="shared" si="10"/>
        <v>709225.2159999999</v>
      </c>
      <c r="N253" s="2">
        <f t="shared" si="11"/>
        <v>1260800</v>
      </c>
    </row>
    <row r="254" spans="2:14" ht="12.75" customHeight="1" x14ac:dyDescent="0.2">
      <c r="B254" s="1" t="s">
        <v>318</v>
      </c>
      <c r="C254" s="1" t="s">
        <v>47</v>
      </c>
      <c r="D254" s="18">
        <v>46204</v>
      </c>
      <c r="E254" s="2">
        <v>4050.14</v>
      </c>
      <c r="F254" s="2">
        <v>4536.16</v>
      </c>
      <c r="G254" s="2">
        <v>76.360622200275117</v>
      </c>
      <c r="H254" s="2">
        <v>4536.16</v>
      </c>
      <c r="I254" s="2">
        <v>8000</v>
      </c>
      <c r="J254" s="3">
        <v>28</v>
      </c>
      <c r="K254" s="2">
        <v>23999.919999999998</v>
      </c>
      <c r="L254" s="2">
        <f t="shared" si="9"/>
        <v>127012.48</v>
      </c>
      <c r="M254" s="2">
        <f t="shared" si="10"/>
        <v>127012.48</v>
      </c>
      <c r="N254" s="2">
        <f t="shared" si="11"/>
        <v>224000</v>
      </c>
    </row>
    <row r="255" spans="2:14" ht="12.75" customHeight="1" x14ac:dyDescent="0.2">
      <c r="B255" s="1" t="s">
        <v>319</v>
      </c>
      <c r="C255" s="1" t="s">
        <v>119</v>
      </c>
      <c r="D255" s="18">
        <v>46569</v>
      </c>
      <c r="E255" s="2">
        <v>8179.79</v>
      </c>
      <c r="F255" s="2">
        <v>9161.36</v>
      </c>
      <c r="G255" s="2">
        <v>52.815739147899443</v>
      </c>
      <c r="H255" s="2">
        <v>9161.36</v>
      </c>
      <c r="I255" s="2">
        <v>14000</v>
      </c>
      <c r="J255" s="3">
        <v>5</v>
      </c>
      <c r="K255" s="2">
        <v>7500</v>
      </c>
      <c r="L255" s="2">
        <f t="shared" si="9"/>
        <v>45806.8</v>
      </c>
      <c r="M255" s="2">
        <f t="shared" si="10"/>
        <v>45806.8</v>
      </c>
      <c r="N255" s="2">
        <f t="shared" si="11"/>
        <v>70000</v>
      </c>
    </row>
    <row r="256" spans="2:14" ht="12.75" customHeight="1" x14ac:dyDescent="0.2">
      <c r="B256" s="1" t="s">
        <v>319</v>
      </c>
      <c r="C256" s="1" t="s">
        <v>63</v>
      </c>
      <c r="D256" s="18">
        <v>46539</v>
      </c>
      <c r="E256" s="2">
        <v>5727</v>
      </c>
      <c r="F256" s="2">
        <v>6414.24</v>
      </c>
      <c r="G256" s="2">
        <v>87.083738681433815</v>
      </c>
      <c r="H256" s="2">
        <v>6414.24</v>
      </c>
      <c r="I256" s="2">
        <v>12000</v>
      </c>
      <c r="J256" s="3">
        <v>0.5</v>
      </c>
      <c r="K256" s="2">
        <v>642.85500000000002</v>
      </c>
      <c r="L256" s="2">
        <f t="shared" si="9"/>
        <v>3207.12</v>
      </c>
      <c r="M256" s="2">
        <f t="shared" si="10"/>
        <v>3207.12</v>
      </c>
      <c r="N256" s="2">
        <f t="shared" si="11"/>
        <v>6000</v>
      </c>
    </row>
    <row r="257" spans="2:14" ht="12.75" customHeight="1" x14ac:dyDescent="0.2">
      <c r="B257" s="1" t="s">
        <v>320</v>
      </c>
      <c r="C257" s="1" t="s">
        <v>47</v>
      </c>
      <c r="D257" s="18">
        <v>46539</v>
      </c>
      <c r="E257" s="2">
        <v>2790.18</v>
      </c>
      <c r="F257" s="2">
        <v>3500</v>
      </c>
      <c r="G257" s="2">
        <v>71.428571428571431</v>
      </c>
      <c r="H257" s="2">
        <v>3500</v>
      </c>
      <c r="I257" s="2">
        <v>6000</v>
      </c>
      <c r="J257" s="3">
        <v>28.1</v>
      </c>
      <c r="K257" s="2">
        <v>18064.366000000002</v>
      </c>
      <c r="L257" s="2">
        <f t="shared" si="9"/>
        <v>98350</v>
      </c>
      <c r="M257" s="2">
        <f t="shared" si="10"/>
        <v>98350</v>
      </c>
      <c r="N257" s="2">
        <f t="shared" si="11"/>
        <v>168600</v>
      </c>
    </row>
    <row r="258" spans="2:14" ht="12.75" customHeight="1" x14ac:dyDescent="0.2">
      <c r="B258" s="1" t="s">
        <v>321</v>
      </c>
      <c r="C258" s="1" t="s">
        <v>322</v>
      </c>
      <c r="D258" s="18">
        <v>46661</v>
      </c>
      <c r="E258" s="2">
        <v>13348.21</v>
      </c>
      <c r="F258" s="2">
        <v>14950</v>
      </c>
      <c r="G258" s="2">
        <v>27.090301003344479</v>
      </c>
      <c r="H258" s="2">
        <v>14950</v>
      </c>
      <c r="I258" s="2">
        <v>19000</v>
      </c>
      <c r="J258" s="3">
        <v>6</v>
      </c>
      <c r="K258" s="2">
        <v>12214.26</v>
      </c>
      <c r="L258" s="2">
        <f t="shared" si="9"/>
        <v>89700</v>
      </c>
      <c r="M258" s="2">
        <f t="shared" si="10"/>
        <v>89700</v>
      </c>
      <c r="N258" s="2">
        <f t="shared" si="11"/>
        <v>114000</v>
      </c>
    </row>
    <row r="259" spans="2:14" ht="12.75" customHeight="1" x14ac:dyDescent="0.2">
      <c r="B259" s="1" t="s">
        <v>323</v>
      </c>
      <c r="C259" s="1" t="s">
        <v>324</v>
      </c>
      <c r="D259" s="18">
        <v>46174</v>
      </c>
      <c r="E259" s="2">
        <v>6587</v>
      </c>
      <c r="F259" s="2">
        <v>7377.44</v>
      </c>
      <c r="G259" s="2">
        <v>28.770955778698301</v>
      </c>
      <c r="H259" s="2">
        <v>7377.44</v>
      </c>
      <c r="I259" s="2">
        <v>9500</v>
      </c>
      <c r="J259" s="3">
        <v>2</v>
      </c>
      <c r="K259" s="2">
        <v>2035.72</v>
      </c>
      <c r="L259" s="2">
        <f t="shared" si="9"/>
        <v>14754.88</v>
      </c>
      <c r="M259" s="2">
        <f t="shared" si="10"/>
        <v>14754.88</v>
      </c>
      <c r="N259" s="2">
        <f t="shared" si="11"/>
        <v>19000</v>
      </c>
    </row>
    <row r="260" spans="2:14" ht="12.75" customHeight="1" x14ac:dyDescent="0.2">
      <c r="B260" s="1" t="s">
        <v>325</v>
      </c>
      <c r="C260" s="1" t="s">
        <v>165</v>
      </c>
      <c r="D260" s="18">
        <v>46143</v>
      </c>
      <c r="E260" s="2">
        <v>34946</v>
      </c>
      <c r="F260" s="2">
        <v>39139.519999999997</v>
      </c>
      <c r="G260" s="2">
        <v>32.858042203890086</v>
      </c>
      <c r="H260" s="2">
        <v>39139.519999999997</v>
      </c>
      <c r="I260" s="2">
        <v>52000</v>
      </c>
      <c r="J260" s="3">
        <v>2</v>
      </c>
      <c r="K260" s="2">
        <v>11142.86</v>
      </c>
      <c r="L260" s="2">
        <f t="shared" si="9"/>
        <v>78279.039999999994</v>
      </c>
      <c r="M260" s="2">
        <f t="shared" si="10"/>
        <v>78279.039999999994</v>
      </c>
      <c r="N260" s="2">
        <f t="shared" si="11"/>
        <v>104000</v>
      </c>
    </row>
    <row r="261" spans="2:14" ht="12.75" customHeight="1" x14ac:dyDescent="0.2">
      <c r="B261" s="1" t="s">
        <v>326</v>
      </c>
      <c r="C261" s="1" t="s">
        <v>327</v>
      </c>
      <c r="D261" s="18">
        <v>46692</v>
      </c>
      <c r="E261" s="2">
        <v>27461.61</v>
      </c>
      <c r="F261" s="2">
        <v>30757</v>
      </c>
      <c r="G261" s="2">
        <v>46.308157492603314</v>
      </c>
      <c r="H261" s="2">
        <v>30757</v>
      </c>
      <c r="I261" s="2">
        <v>45000</v>
      </c>
      <c r="J261" s="3">
        <v>10</v>
      </c>
      <c r="K261" s="2">
        <v>48214.3</v>
      </c>
      <c r="L261" s="2">
        <f t="shared" si="9"/>
        <v>307570</v>
      </c>
      <c r="M261" s="2">
        <f t="shared" si="10"/>
        <v>307570</v>
      </c>
      <c r="N261" s="2">
        <f t="shared" si="11"/>
        <v>450000</v>
      </c>
    </row>
    <row r="262" spans="2:14" ht="12.75" customHeight="1" x14ac:dyDescent="0.2">
      <c r="B262" s="1" t="s">
        <v>328</v>
      </c>
      <c r="C262" s="1" t="s">
        <v>235</v>
      </c>
      <c r="D262" s="18">
        <v>46539</v>
      </c>
      <c r="E262" s="2">
        <v>95000</v>
      </c>
      <c r="F262" s="2">
        <v>106400</v>
      </c>
      <c r="G262" s="2">
        <v>55.075187969924819</v>
      </c>
      <c r="H262" s="2">
        <v>106400</v>
      </c>
      <c r="I262" s="2">
        <v>165000</v>
      </c>
      <c r="J262" s="3">
        <v>39.799999999999997</v>
      </c>
      <c r="K262" s="2">
        <v>703607.08600000001</v>
      </c>
      <c r="L262" s="2">
        <f t="shared" si="9"/>
        <v>4234720</v>
      </c>
      <c r="M262" s="2">
        <f t="shared" si="10"/>
        <v>4234720</v>
      </c>
      <c r="N262" s="2">
        <f t="shared" si="11"/>
        <v>6566999.9999999991</v>
      </c>
    </row>
    <row r="263" spans="2:14" ht="12.75" customHeight="1" x14ac:dyDescent="0.2">
      <c r="B263" s="1" t="s">
        <v>329</v>
      </c>
      <c r="C263" s="1" t="s">
        <v>330</v>
      </c>
      <c r="D263" s="18">
        <v>46784</v>
      </c>
      <c r="E263" s="2">
        <v>123525</v>
      </c>
      <c r="F263" s="2">
        <v>138348</v>
      </c>
      <c r="G263" s="2">
        <v>34.443577066527887</v>
      </c>
      <c r="H263" s="2">
        <v>138348</v>
      </c>
      <c r="I263" s="2">
        <v>186000</v>
      </c>
      <c r="J263" s="3">
        <v>4</v>
      </c>
      <c r="K263" s="2">
        <v>79714.28</v>
      </c>
      <c r="L263" s="2">
        <f t="shared" ref="L263:L326" si="12">J263*F263</f>
        <v>553392</v>
      </c>
      <c r="M263" s="2">
        <f t="shared" ref="M263:M326" si="13">J263*H263</f>
        <v>553392</v>
      </c>
      <c r="N263" s="2">
        <f t="shared" ref="N263:N326" si="14">J263*I263</f>
        <v>744000</v>
      </c>
    </row>
    <row r="264" spans="2:14" ht="12.75" customHeight="1" x14ac:dyDescent="0.2">
      <c r="B264" s="1" t="s">
        <v>331</v>
      </c>
      <c r="C264" s="1" t="s">
        <v>332</v>
      </c>
      <c r="D264" s="18">
        <v>47484</v>
      </c>
      <c r="E264" s="2">
        <v>10982.14</v>
      </c>
      <c r="F264" s="2">
        <v>12300</v>
      </c>
      <c r="G264" s="2">
        <v>46.341463414634141</v>
      </c>
      <c r="H264" s="2">
        <v>12300</v>
      </c>
      <c r="I264" s="2">
        <v>18000</v>
      </c>
      <c r="J264" s="3">
        <v>2.3333339999999998</v>
      </c>
      <c r="K264" s="2">
        <v>4499.9979519999997</v>
      </c>
      <c r="L264" s="2">
        <f t="shared" si="12"/>
        <v>28700.008199999997</v>
      </c>
      <c r="M264" s="2">
        <f t="shared" si="13"/>
        <v>28700.008199999997</v>
      </c>
      <c r="N264" s="2">
        <f t="shared" si="14"/>
        <v>42000.011999999995</v>
      </c>
    </row>
    <row r="265" spans="2:14" ht="12.75" customHeight="1" x14ac:dyDescent="0.2">
      <c r="B265" s="1" t="s">
        <v>333</v>
      </c>
      <c r="C265" s="1" t="s">
        <v>334</v>
      </c>
      <c r="D265" s="18">
        <v>46569</v>
      </c>
      <c r="E265" s="2">
        <v>86250</v>
      </c>
      <c r="F265" s="2">
        <v>96600</v>
      </c>
      <c r="G265" s="2">
        <v>34.782608695652172</v>
      </c>
      <c r="H265" s="2">
        <v>96600</v>
      </c>
      <c r="I265" s="2">
        <v>130200</v>
      </c>
      <c r="J265" s="3">
        <v>6</v>
      </c>
      <c r="K265" s="2">
        <v>83700</v>
      </c>
      <c r="L265" s="2">
        <f t="shared" si="12"/>
        <v>579600</v>
      </c>
      <c r="M265" s="2">
        <f t="shared" si="13"/>
        <v>579600</v>
      </c>
      <c r="N265" s="2">
        <f t="shared" si="14"/>
        <v>781200</v>
      </c>
    </row>
    <row r="266" spans="2:14" ht="12.75" customHeight="1" x14ac:dyDescent="0.2">
      <c r="B266" s="1" t="s">
        <v>335</v>
      </c>
      <c r="C266" s="1" t="s">
        <v>330</v>
      </c>
      <c r="D266" s="18">
        <v>46753</v>
      </c>
      <c r="E266" s="2">
        <v>101351.93</v>
      </c>
      <c r="F266" s="2">
        <v>113514.16</v>
      </c>
      <c r="G266" s="2">
        <v>42.713472927078001</v>
      </c>
      <c r="H266" s="2">
        <v>113514.16</v>
      </c>
      <c r="I266" s="2">
        <v>162000</v>
      </c>
      <c r="J266" s="3">
        <v>4.5</v>
      </c>
      <c r="K266" s="2">
        <v>78107.13</v>
      </c>
      <c r="L266" s="2">
        <f t="shared" si="12"/>
        <v>510813.72000000003</v>
      </c>
      <c r="M266" s="2">
        <f t="shared" si="13"/>
        <v>510813.72000000003</v>
      </c>
      <c r="N266" s="2">
        <f t="shared" si="14"/>
        <v>729000</v>
      </c>
    </row>
    <row r="267" spans="2:14" ht="12.75" customHeight="1" x14ac:dyDescent="0.2">
      <c r="B267" s="1" t="s">
        <v>336</v>
      </c>
      <c r="C267" s="1" t="s">
        <v>101</v>
      </c>
      <c r="D267" s="18">
        <v>47462</v>
      </c>
      <c r="E267" s="2">
        <v>1482.14</v>
      </c>
      <c r="F267" s="2">
        <v>1660</v>
      </c>
      <c r="G267" s="2">
        <v>140.96385542168676</v>
      </c>
      <c r="H267" s="2">
        <v>1660</v>
      </c>
      <c r="I267" s="2">
        <v>4000</v>
      </c>
      <c r="J267" s="3">
        <v>19</v>
      </c>
      <c r="K267" s="2">
        <v>8142.83</v>
      </c>
      <c r="L267" s="2">
        <f t="shared" si="12"/>
        <v>31540</v>
      </c>
      <c r="M267" s="2">
        <f t="shared" si="13"/>
        <v>31540</v>
      </c>
      <c r="N267" s="2">
        <f t="shared" si="14"/>
        <v>76000</v>
      </c>
    </row>
    <row r="268" spans="2:14" ht="12.75" customHeight="1" x14ac:dyDescent="0.2">
      <c r="B268" s="1" t="s">
        <v>337</v>
      </c>
      <c r="C268" s="1" t="s">
        <v>71</v>
      </c>
      <c r="D268" s="18">
        <v>46327</v>
      </c>
      <c r="E268" s="2">
        <v>245535.71</v>
      </c>
      <c r="F268" s="2">
        <v>275000</v>
      </c>
      <c r="G268" s="2">
        <v>18.18181818181818</v>
      </c>
      <c r="H268" s="2">
        <v>275000</v>
      </c>
      <c r="I268" s="2">
        <v>325000</v>
      </c>
      <c r="J268" s="3">
        <v>1</v>
      </c>
      <c r="K268" s="2">
        <v>34821.43</v>
      </c>
      <c r="L268" s="2">
        <f t="shared" si="12"/>
        <v>275000</v>
      </c>
      <c r="M268" s="2">
        <f t="shared" si="13"/>
        <v>275000</v>
      </c>
      <c r="N268" s="2">
        <f t="shared" si="14"/>
        <v>325000</v>
      </c>
    </row>
    <row r="269" spans="2:14" ht="12.75" customHeight="1" x14ac:dyDescent="0.2">
      <c r="B269" s="1" t="s">
        <v>338</v>
      </c>
      <c r="C269" s="1" t="s">
        <v>71</v>
      </c>
      <c r="D269" s="18">
        <v>46661</v>
      </c>
      <c r="E269" s="2">
        <v>169642.86</v>
      </c>
      <c r="F269" s="2">
        <v>190000</v>
      </c>
      <c r="G269" s="2">
        <v>31.578947368421051</v>
      </c>
      <c r="H269" s="2">
        <v>190000</v>
      </c>
      <c r="I269" s="2">
        <v>250000</v>
      </c>
      <c r="J269" s="3">
        <v>3</v>
      </c>
      <c r="K269" s="2">
        <v>80357.13</v>
      </c>
      <c r="L269" s="2">
        <f t="shared" si="12"/>
        <v>570000</v>
      </c>
      <c r="M269" s="2">
        <f t="shared" si="13"/>
        <v>570000</v>
      </c>
      <c r="N269" s="2">
        <f t="shared" si="14"/>
        <v>750000</v>
      </c>
    </row>
    <row r="270" spans="2:14" ht="12.75" customHeight="1" x14ac:dyDescent="0.2">
      <c r="B270" s="1" t="s">
        <v>339</v>
      </c>
      <c r="C270" s="1" t="s">
        <v>71</v>
      </c>
      <c r="D270" s="18">
        <v>46631</v>
      </c>
      <c r="E270" s="2">
        <v>205357.14</v>
      </c>
      <c r="F270" s="2">
        <v>230000</v>
      </c>
      <c r="G270" s="2">
        <v>19.565217391304348</v>
      </c>
      <c r="H270" s="2">
        <v>230000</v>
      </c>
      <c r="I270" s="2">
        <v>275000</v>
      </c>
      <c r="J270" s="3">
        <v>1</v>
      </c>
      <c r="K270" s="2">
        <v>29464.29</v>
      </c>
      <c r="L270" s="2">
        <f t="shared" si="12"/>
        <v>230000</v>
      </c>
      <c r="M270" s="2">
        <f t="shared" si="13"/>
        <v>230000</v>
      </c>
      <c r="N270" s="2">
        <f t="shared" si="14"/>
        <v>275000</v>
      </c>
    </row>
    <row r="271" spans="2:14" ht="12.75" customHeight="1" x14ac:dyDescent="0.2">
      <c r="B271" s="1" t="s">
        <v>340</v>
      </c>
      <c r="C271" s="1" t="s">
        <v>101</v>
      </c>
      <c r="D271" s="18">
        <v>46382</v>
      </c>
      <c r="E271" s="2">
        <v>125000</v>
      </c>
      <c r="F271" s="2">
        <v>140000</v>
      </c>
      <c r="G271" s="2">
        <v>18.571428571428573</v>
      </c>
      <c r="H271" s="2">
        <v>140000</v>
      </c>
      <c r="I271" s="2">
        <v>166000</v>
      </c>
      <c r="J271" s="3">
        <v>8</v>
      </c>
      <c r="K271" s="2">
        <v>142285.68</v>
      </c>
      <c r="L271" s="2">
        <f t="shared" si="12"/>
        <v>1120000</v>
      </c>
      <c r="M271" s="2">
        <f t="shared" si="13"/>
        <v>1120000</v>
      </c>
      <c r="N271" s="2">
        <f t="shared" si="14"/>
        <v>1328000</v>
      </c>
    </row>
    <row r="272" spans="2:14" ht="12.75" customHeight="1" x14ac:dyDescent="0.2">
      <c r="B272" s="1" t="s">
        <v>341</v>
      </c>
      <c r="C272" s="1" t="s">
        <v>101</v>
      </c>
      <c r="D272" s="18">
        <v>46357</v>
      </c>
      <c r="E272" s="2">
        <v>12500</v>
      </c>
      <c r="F272" s="2">
        <v>14000</v>
      </c>
      <c r="G272" s="2">
        <v>71.428571428571431</v>
      </c>
      <c r="H272" s="2">
        <v>14000</v>
      </c>
      <c r="I272" s="2">
        <v>24000</v>
      </c>
      <c r="J272" s="3">
        <v>50.25</v>
      </c>
      <c r="K272" s="2">
        <v>129214.3575</v>
      </c>
      <c r="L272" s="2">
        <f t="shared" si="12"/>
        <v>703500</v>
      </c>
      <c r="M272" s="2">
        <f t="shared" si="13"/>
        <v>703500</v>
      </c>
      <c r="N272" s="2">
        <f t="shared" si="14"/>
        <v>1206000</v>
      </c>
    </row>
    <row r="273" spans="2:14" ht="12.75" customHeight="1" x14ac:dyDescent="0.2">
      <c r="B273" s="1" t="s">
        <v>342</v>
      </c>
      <c r="C273" s="1" t="s">
        <v>63</v>
      </c>
      <c r="D273" s="18">
        <v>46661</v>
      </c>
      <c r="E273" s="2">
        <v>9545</v>
      </c>
      <c r="F273" s="2">
        <v>10690.4</v>
      </c>
      <c r="G273" s="2">
        <v>40.312804011075357</v>
      </c>
      <c r="H273" s="2">
        <v>10690.4</v>
      </c>
      <c r="I273" s="2">
        <v>15000</v>
      </c>
      <c r="J273" s="3">
        <v>8</v>
      </c>
      <c r="K273" s="2">
        <v>12857.12</v>
      </c>
      <c r="L273" s="2">
        <f t="shared" si="12"/>
        <v>85523.199999999997</v>
      </c>
      <c r="M273" s="2">
        <f t="shared" si="13"/>
        <v>85523.199999999997</v>
      </c>
      <c r="N273" s="2">
        <f t="shared" si="14"/>
        <v>120000</v>
      </c>
    </row>
    <row r="274" spans="2:14" ht="12.75" customHeight="1" x14ac:dyDescent="0.2">
      <c r="B274" s="1" t="s">
        <v>343</v>
      </c>
      <c r="C274" s="1" t="s">
        <v>344</v>
      </c>
      <c r="D274" s="18">
        <v>47119</v>
      </c>
      <c r="E274" s="2">
        <v>5178.57</v>
      </c>
      <c r="F274" s="2">
        <v>5800</v>
      </c>
      <c r="G274" s="2">
        <v>37.931034482758626</v>
      </c>
      <c r="H274" s="2">
        <v>5800</v>
      </c>
      <c r="I274" s="2">
        <v>8000</v>
      </c>
      <c r="J274" s="3">
        <v>2</v>
      </c>
      <c r="K274" s="2">
        <v>1714.28</v>
      </c>
      <c r="L274" s="2">
        <f t="shared" si="12"/>
        <v>11600</v>
      </c>
      <c r="M274" s="2">
        <f t="shared" si="13"/>
        <v>11600</v>
      </c>
      <c r="N274" s="2">
        <f t="shared" si="14"/>
        <v>16000</v>
      </c>
    </row>
    <row r="275" spans="2:14" ht="12.75" customHeight="1" x14ac:dyDescent="0.2">
      <c r="B275" s="1" t="s">
        <v>345</v>
      </c>
      <c r="C275" s="1" t="s">
        <v>346</v>
      </c>
      <c r="D275" s="18">
        <v>46082</v>
      </c>
      <c r="E275" s="2">
        <v>200543</v>
      </c>
      <c r="F275" s="2">
        <v>224608.16</v>
      </c>
      <c r="G275" s="2">
        <v>11.304949918115174</v>
      </c>
      <c r="H275" s="2">
        <v>224608.16</v>
      </c>
      <c r="I275" s="2">
        <v>250000</v>
      </c>
      <c r="J275" s="3">
        <v>323.60000000000002</v>
      </c>
      <c r="K275" s="2">
        <v>8667855.7559999991</v>
      </c>
      <c r="L275" s="2">
        <f t="shared" si="12"/>
        <v>72683200.576000005</v>
      </c>
      <c r="M275" s="2">
        <f t="shared" si="13"/>
        <v>72683200.576000005</v>
      </c>
      <c r="N275" s="2">
        <f t="shared" si="14"/>
        <v>80900000</v>
      </c>
    </row>
    <row r="276" spans="2:14" ht="12.75" customHeight="1" x14ac:dyDescent="0.2">
      <c r="B276" s="1" t="s">
        <v>347</v>
      </c>
      <c r="C276" s="1" t="s">
        <v>36</v>
      </c>
      <c r="D276" s="18">
        <v>46357</v>
      </c>
      <c r="E276" s="2">
        <v>45900</v>
      </c>
      <c r="F276" s="2">
        <v>51408</v>
      </c>
      <c r="G276" s="2">
        <v>36.165577342047925</v>
      </c>
      <c r="H276" s="2">
        <v>51408</v>
      </c>
      <c r="I276" s="2">
        <v>70000</v>
      </c>
      <c r="J276" s="3">
        <v>31</v>
      </c>
      <c r="K276" s="2">
        <v>232500</v>
      </c>
      <c r="L276" s="2">
        <f t="shared" si="12"/>
        <v>1593648</v>
      </c>
      <c r="M276" s="2">
        <f t="shared" si="13"/>
        <v>1593648</v>
      </c>
      <c r="N276" s="2">
        <f t="shared" si="14"/>
        <v>2170000</v>
      </c>
    </row>
    <row r="277" spans="2:14" ht="12.75" customHeight="1" x14ac:dyDescent="0.2">
      <c r="B277" s="1" t="s">
        <v>348</v>
      </c>
      <c r="C277" s="1" t="s">
        <v>349</v>
      </c>
      <c r="D277" s="18">
        <v>46784</v>
      </c>
      <c r="E277" s="2">
        <v>56573.55</v>
      </c>
      <c r="F277" s="2">
        <v>63362.38</v>
      </c>
      <c r="G277" s="2">
        <v>35.727224892751813</v>
      </c>
      <c r="H277" s="2">
        <v>63362.38</v>
      </c>
      <c r="I277" s="2">
        <v>86000</v>
      </c>
      <c r="J277" s="3">
        <v>1.9</v>
      </c>
      <c r="K277" s="2">
        <v>17507.151000000002</v>
      </c>
      <c r="L277" s="2">
        <f t="shared" si="12"/>
        <v>120388.52199999998</v>
      </c>
      <c r="M277" s="2">
        <f t="shared" si="13"/>
        <v>120388.52199999998</v>
      </c>
      <c r="N277" s="2">
        <f t="shared" si="14"/>
        <v>163400</v>
      </c>
    </row>
    <row r="278" spans="2:14" ht="12.75" customHeight="1" x14ac:dyDescent="0.2">
      <c r="B278" s="1" t="s">
        <v>350</v>
      </c>
      <c r="C278" s="1" t="s">
        <v>15</v>
      </c>
      <c r="D278" s="18">
        <v>47119</v>
      </c>
      <c r="E278" s="2">
        <v>2964.55</v>
      </c>
      <c r="F278" s="2">
        <v>3320.3</v>
      </c>
      <c r="G278" s="2">
        <v>80.706562660000614</v>
      </c>
      <c r="H278" s="2">
        <v>3320.3</v>
      </c>
      <c r="I278" s="2">
        <v>6000</v>
      </c>
      <c r="J278" s="3">
        <v>60</v>
      </c>
      <c r="K278" s="2">
        <v>38571.599999999999</v>
      </c>
      <c r="L278" s="2">
        <f t="shared" si="12"/>
        <v>199218</v>
      </c>
      <c r="M278" s="2">
        <f t="shared" si="13"/>
        <v>199218</v>
      </c>
      <c r="N278" s="2">
        <f t="shared" si="14"/>
        <v>360000</v>
      </c>
    </row>
    <row r="279" spans="2:14" ht="12.75" customHeight="1" x14ac:dyDescent="0.2">
      <c r="B279" s="1" t="s">
        <v>350</v>
      </c>
      <c r="C279" s="1" t="s">
        <v>15</v>
      </c>
      <c r="D279" s="18">
        <v>46753</v>
      </c>
      <c r="E279" s="2">
        <v>3834.1</v>
      </c>
      <c r="F279" s="2">
        <v>4294.1899999999996</v>
      </c>
      <c r="G279" s="2">
        <v>39.723673149068858</v>
      </c>
      <c r="H279" s="2">
        <v>4294.1899999999996</v>
      </c>
      <c r="I279" s="2">
        <v>6000</v>
      </c>
      <c r="J279" s="3">
        <v>19</v>
      </c>
      <c r="K279" s="2">
        <v>12214.34</v>
      </c>
      <c r="L279" s="2">
        <f t="shared" si="12"/>
        <v>81589.609999999986</v>
      </c>
      <c r="M279" s="2">
        <f t="shared" si="13"/>
        <v>81589.609999999986</v>
      </c>
      <c r="N279" s="2">
        <f t="shared" si="14"/>
        <v>114000</v>
      </c>
    </row>
    <row r="280" spans="2:14" ht="12.75" customHeight="1" x14ac:dyDescent="0.2">
      <c r="B280" s="1" t="s">
        <v>351</v>
      </c>
      <c r="C280" s="1" t="s">
        <v>352</v>
      </c>
      <c r="D280" s="18">
        <v>46204</v>
      </c>
      <c r="E280" s="2">
        <v>64411</v>
      </c>
      <c r="F280" s="2">
        <v>72140.320000000007</v>
      </c>
      <c r="G280" s="2">
        <v>24.756862736400393</v>
      </c>
      <c r="H280" s="2">
        <v>72140.320000000007</v>
      </c>
      <c r="I280" s="2">
        <v>90000</v>
      </c>
      <c r="J280" s="3">
        <v>0.10000100000000001</v>
      </c>
      <c r="K280" s="2">
        <v>964.29564300000004</v>
      </c>
      <c r="L280" s="2">
        <f t="shared" si="12"/>
        <v>7214.1041403200015</v>
      </c>
      <c r="M280" s="2">
        <f t="shared" si="13"/>
        <v>7214.1041403200015</v>
      </c>
      <c r="N280" s="2">
        <f t="shared" si="14"/>
        <v>9000.09</v>
      </c>
    </row>
    <row r="281" spans="2:14" ht="12.75" customHeight="1" x14ac:dyDescent="0.2">
      <c r="B281" s="1" t="s">
        <v>353</v>
      </c>
      <c r="C281" s="1" t="s">
        <v>279</v>
      </c>
      <c r="D281" s="18">
        <v>47119</v>
      </c>
      <c r="E281" s="2">
        <v>4910.71</v>
      </c>
      <c r="F281" s="2">
        <v>5500</v>
      </c>
      <c r="G281" s="2">
        <v>27.272727272727273</v>
      </c>
      <c r="H281" s="2">
        <v>5500</v>
      </c>
      <c r="I281" s="2">
        <v>7000</v>
      </c>
      <c r="J281" s="3">
        <v>363</v>
      </c>
      <c r="K281" s="2">
        <v>272250</v>
      </c>
      <c r="L281" s="2">
        <f t="shared" si="12"/>
        <v>1996500</v>
      </c>
      <c r="M281" s="2">
        <f t="shared" si="13"/>
        <v>1996500</v>
      </c>
      <c r="N281" s="2">
        <f t="shared" si="14"/>
        <v>2541000</v>
      </c>
    </row>
    <row r="282" spans="2:14" ht="12.75" customHeight="1" x14ac:dyDescent="0.2">
      <c r="B282" s="1" t="s">
        <v>354</v>
      </c>
      <c r="C282" s="1" t="s">
        <v>355</v>
      </c>
      <c r="D282" s="18">
        <v>47331</v>
      </c>
      <c r="E282" s="2">
        <v>23150</v>
      </c>
      <c r="F282" s="2">
        <v>25928</v>
      </c>
      <c r="G282" s="2">
        <v>38.846035174328911</v>
      </c>
      <c r="H282" s="2">
        <v>25928</v>
      </c>
      <c r="I282" s="2">
        <v>36000</v>
      </c>
      <c r="J282" s="3">
        <v>1.7</v>
      </c>
      <c r="K282" s="2">
        <v>6557.1379999999999</v>
      </c>
      <c r="L282" s="2">
        <f t="shared" si="12"/>
        <v>44077.599999999999</v>
      </c>
      <c r="M282" s="2">
        <f t="shared" si="13"/>
        <v>44077.599999999999</v>
      </c>
      <c r="N282" s="2">
        <f t="shared" si="14"/>
        <v>61200</v>
      </c>
    </row>
    <row r="283" spans="2:14" ht="12.75" customHeight="1" x14ac:dyDescent="0.2">
      <c r="B283" s="1" t="s">
        <v>354</v>
      </c>
      <c r="C283" s="1" t="s">
        <v>355</v>
      </c>
      <c r="D283" s="18">
        <v>47423</v>
      </c>
      <c r="E283" s="2">
        <v>23095.54</v>
      </c>
      <c r="F283" s="2">
        <v>25867</v>
      </c>
      <c r="G283" s="2">
        <v>46.905323385007925</v>
      </c>
      <c r="H283" s="2">
        <v>25867</v>
      </c>
      <c r="I283" s="2">
        <v>38000</v>
      </c>
      <c r="J283" s="3">
        <v>10</v>
      </c>
      <c r="K283" s="2">
        <v>40714.300000000003</v>
      </c>
      <c r="L283" s="2">
        <f t="shared" si="12"/>
        <v>258670</v>
      </c>
      <c r="M283" s="2">
        <f t="shared" si="13"/>
        <v>258670</v>
      </c>
      <c r="N283" s="2">
        <f t="shared" si="14"/>
        <v>380000</v>
      </c>
    </row>
    <row r="284" spans="2:14" ht="12.75" customHeight="1" x14ac:dyDescent="0.2">
      <c r="B284" s="1" t="s">
        <v>356</v>
      </c>
      <c r="C284" s="1" t="s">
        <v>355</v>
      </c>
      <c r="D284" s="18">
        <v>47331</v>
      </c>
      <c r="E284" s="2">
        <v>15733.43</v>
      </c>
      <c r="F284" s="2">
        <v>17621.439999999999</v>
      </c>
      <c r="G284" s="2">
        <v>30.522817658488751</v>
      </c>
      <c r="H284" s="2">
        <v>17621.439999999999</v>
      </c>
      <c r="I284" s="2">
        <v>23000</v>
      </c>
      <c r="J284" s="3">
        <v>10</v>
      </c>
      <c r="K284" s="2">
        <v>24642.9</v>
      </c>
      <c r="L284" s="2">
        <f t="shared" si="12"/>
        <v>176214.39999999999</v>
      </c>
      <c r="M284" s="2">
        <f t="shared" si="13"/>
        <v>176214.39999999999</v>
      </c>
      <c r="N284" s="2">
        <f t="shared" si="14"/>
        <v>230000</v>
      </c>
    </row>
    <row r="285" spans="2:14" ht="12.75" customHeight="1" x14ac:dyDescent="0.2">
      <c r="B285" s="1" t="s">
        <v>357</v>
      </c>
      <c r="C285" s="1" t="s">
        <v>207</v>
      </c>
      <c r="D285" s="18">
        <v>46935</v>
      </c>
      <c r="E285" s="2">
        <v>6508.93</v>
      </c>
      <c r="F285" s="2">
        <v>7290</v>
      </c>
      <c r="G285" s="2">
        <v>50.891632373113858</v>
      </c>
      <c r="H285" s="2">
        <v>7290</v>
      </c>
      <c r="I285" s="2">
        <v>11000</v>
      </c>
      <c r="J285" s="3">
        <v>4</v>
      </c>
      <c r="K285" s="2">
        <v>4714.28</v>
      </c>
      <c r="L285" s="2">
        <f t="shared" si="12"/>
        <v>29160</v>
      </c>
      <c r="M285" s="2">
        <f t="shared" si="13"/>
        <v>29160</v>
      </c>
      <c r="N285" s="2">
        <f t="shared" si="14"/>
        <v>44000</v>
      </c>
    </row>
    <row r="286" spans="2:14" ht="12.75" customHeight="1" x14ac:dyDescent="0.2">
      <c r="B286" s="1" t="s">
        <v>358</v>
      </c>
      <c r="C286" s="1" t="s">
        <v>75</v>
      </c>
      <c r="D286" s="18">
        <v>46722</v>
      </c>
      <c r="E286" s="2">
        <v>77040</v>
      </c>
      <c r="F286" s="2">
        <v>86284.800000000003</v>
      </c>
      <c r="G286" s="2">
        <v>33.279557929090643</v>
      </c>
      <c r="H286" s="2">
        <v>86284.800000000003</v>
      </c>
      <c r="I286" s="2">
        <v>115000</v>
      </c>
      <c r="J286" s="3">
        <v>7</v>
      </c>
      <c r="K286" s="2">
        <v>86250.01</v>
      </c>
      <c r="L286" s="2">
        <f t="shared" si="12"/>
        <v>603993.59999999998</v>
      </c>
      <c r="M286" s="2">
        <f t="shared" si="13"/>
        <v>603993.59999999998</v>
      </c>
      <c r="N286" s="2">
        <f t="shared" si="14"/>
        <v>805000</v>
      </c>
    </row>
    <row r="287" spans="2:14" ht="12.75" customHeight="1" x14ac:dyDescent="0.2">
      <c r="B287" s="1" t="s">
        <v>358</v>
      </c>
      <c r="C287" s="1" t="s">
        <v>75</v>
      </c>
      <c r="D287" s="18">
        <v>46631</v>
      </c>
      <c r="E287" s="2">
        <v>77040</v>
      </c>
      <c r="F287" s="2">
        <v>86284.800000000003</v>
      </c>
      <c r="G287" s="2">
        <v>44.869084705533304</v>
      </c>
      <c r="H287" s="2">
        <v>86284.800000000003</v>
      </c>
      <c r="I287" s="2">
        <v>125000</v>
      </c>
      <c r="J287" s="3">
        <v>15</v>
      </c>
      <c r="K287" s="2">
        <v>200892.9</v>
      </c>
      <c r="L287" s="2">
        <f t="shared" si="12"/>
        <v>1294272</v>
      </c>
      <c r="M287" s="2">
        <f t="shared" si="13"/>
        <v>1294272</v>
      </c>
      <c r="N287" s="2">
        <f t="shared" si="14"/>
        <v>1875000</v>
      </c>
    </row>
    <row r="288" spans="2:14" ht="12.75" customHeight="1" x14ac:dyDescent="0.2">
      <c r="B288" s="1" t="s">
        <v>359</v>
      </c>
      <c r="C288" s="1" t="s">
        <v>75</v>
      </c>
      <c r="D288" s="18">
        <v>46722</v>
      </c>
      <c r="E288" s="2">
        <v>43200</v>
      </c>
      <c r="F288" s="2">
        <v>48384</v>
      </c>
      <c r="G288" s="2">
        <v>36.408730158730158</v>
      </c>
      <c r="H288" s="2">
        <v>48384</v>
      </c>
      <c r="I288" s="2">
        <v>66000</v>
      </c>
      <c r="J288" s="3">
        <v>11</v>
      </c>
      <c r="K288" s="2">
        <v>77785.73</v>
      </c>
      <c r="L288" s="2">
        <f t="shared" si="12"/>
        <v>532224</v>
      </c>
      <c r="M288" s="2">
        <f t="shared" si="13"/>
        <v>532224</v>
      </c>
      <c r="N288" s="2">
        <f t="shared" si="14"/>
        <v>726000</v>
      </c>
    </row>
    <row r="289" spans="2:14" ht="12.75" customHeight="1" x14ac:dyDescent="0.2">
      <c r="B289" s="1" t="s">
        <v>360</v>
      </c>
      <c r="C289" s="1" t="s">
        <v>75</v>
      </c>
      <c r="D289" s="18">
        <v>47027</v>
      </c>
      <c r="E289" s="2">
        <v>81000</v>
      </c>
      <c r="F289" s="2">
        <v>90720</v>
      </c>
      <c r="G289" s="2">
        <v>32.275132275132279</v>
      </c>
      <c r="H289" s="2">
        <v>90720</v>
      </c>
      <c r="I289" s="2">
        <v>120000</v>
      </c>
      <c r="J289" s="3">
        <v>24.666667</v>
      </c>
      <c r="K289" s="2">
        <v>317142.79095200001</v>
      </c>
      <c r="L289" s="2">
        <f t="shared" si="12"/>
        <v>2237760.0302400002</v>
      </c>
      <c r="M289" s="2">
        <f t="shared" si="13"/>
        <v>2237760.0302400002</v>
      </c>
      <c r="N289" s="2">
        <f t="shared" si="14"/>
        <v>2960000.04</v>
      </c>
    </row>
    <row r="290" spans="2:14" ht="12.75" customHeight="1" x14ac:dyDescent="0.2">
      <c r="B290" s="1" t="s">
        <v>361</v>
      </c>
      <c r="C290" s="1" t="s">
        <v>362</v>
      </c>
      <c r="D290" s="18">
        <v>46143</v>
      </c>
      <c r="E290" s="2">
        <v>1</v>
      </c>
      <c r="F290" s="2">
        <v>26300</v>
      </c>
      <c r="G290" s="2">
        <v>31.178707224334602</v>
      </c>
      <c r="H290" s="2">
        <v>26300</v>
      </c>
      <c r="I290" s="2">
        <v>34500</v>
      </c>
      <c r="J290" s="3">
        <v>0.7</v>
      </c>
      <c r="K290" s="2">
        <v>2587.5010000000002</v>
      </c>
      <c r="L290" s="2">
        <f t="shared" si="12"/>
        <v>18410</v>
      </c>
      <c r="M290" s="2">
        <f t="shared" si="13"/>
        <v>18410</v>
      </c>
      <c r="N290" s="2">
        <f t="shared" si="14"/>
        <v>24150</v>
      </c>
    </row>
    <row r="291" spans="2:14" ht="12.75" customHeight="1" x14ac:dyDescent="0.2">
      <c r="B291" s="1" t="s">
        <v>363</v>
      </c>
      <c r="C291" s="1" t="s">
        <v>279</v>
      </c>
      <c r="D291" s="18">
        <v>46204</v>
      </c>
      <c r="E291" s="2">
        <v>117515.63</v>
      </c>
      <c r="F291" s="2">
        <v>131617.51</v>
      </c>
      <c r="G291" s="2">
        <v>30.681700329994086</v>
      </c>
      <c r="H291" s="2">
        <v>131617.51</v>
      </c>
      <c r="I291" s="2">
        <v>172000</v>
      </c>
      <c r="J291" s="3">
        <v>2</v>
      </c>
      <c r="K291" s="2">
        <v>36857.14</v>
      </c>
      <c r="L291" s="2">
        <f t="shared" si="12"/>
        <v>263235.02</v>
      </c>
      <c r="M291" s="2">
        <f t="shared" si="13"/>
        <v>263235.02</v>
      </c>
      <c r="N291" s="2">
        <f t="shared" si="14"/>
        <v>344000</v>
      </c>
    </row>
    <row r="292" spans="2:14" ht="12.75" customHeight="1" x14ac:dyDescent="0.2">
      <c r="B292" s="1" t="s">
        <v>364</v>
      </c>
      <c r="C292" s="1" t="s">
        <v>365</v>
      </c>
      <c r="D292" s="18">
        <v>46447</v>
      </c>
      <c r="E292" s="2">
        <v>95423.94</v>
      </c>
      <c r="F292" s="2">
        <v>106874.81</v>
      </c>
      <c r="G292" s="2">
        <v>49.707868486503038</v>
      </c>
      <c r="H292" s="2">
        <v>106874.81</v>
      </c>
      <c r="I292" s="2">
        <v>160000</v>
      </c>
      <c r="J292" s="3">
        <v>1.95</v>
      </c>
      <c r="K292" s="2">
        <v>33428.576999999997</v>
      </c>
      <c r="L292" s="2">
        <f t="shared" si="12"/>
        <v>208405.87949999998</v>
      </c>
      <c r="M292" s="2">
        <f t="shared" si="13"/>
        <v>208405.87949999998</v>
      </c>
      <c r="N292" s="2">
        <f t="shared" si="14"/>
        <v>312000</v>
      </c>
    </row>
    <row r="293" spans="2:14" ht="12.75" customHeight="1" x14ac:dyDescent="0.2">
      <c r="B293" s="1" t="s">
        <v>366</v>
      </c>
      <c r="C293" s="1" t="s">
        <v>367</v>
      </c>
      <c r="D293" s="18">
        <v>46235</v>
      </c>
      <c r="E293" s="2">
        <v>9980.09</v>
      </c>
      <c r="F293" s="2">
        <v>11177.7</v>
      </c>
      <c r="G293" s="2">
        <v>43.142149100441053</v>
      </c>
      <c r="H293" s="2">
        <v>11177.7</v>
      </c>
      <c r="I293" s="2">
        <v>16000</v>
      </c>
      <c r="J293" s="3">
        <v>4</v>
      </c>
      <c r="K293" s="2">
        <v>6857.16</v>
      </c>
      <c r="L293" s="2">
        <f t="shared" si="12"/>
        <v>44710.8</v>
      </c>
      <c r="M293" s="2">
        <f t="shared" si="13"/>
        <v>44710.8</v>
      </c>
      <c r="N293" s="2">
        <f t="shared" si="14"/>
        <v>64000</v>
      </c>
    </row>
    <row r="294" spans="2:14" ht="12.75" customHeight="1" x14ac:dyDescent="0.2">
      <c r="B294" s="1" t="s">
        <v>366</v>
      </c>
      <c r="C294" s="1" t="s">
        <v>367</v>
      </c>
      <c r="D294" s="18">
        <v>46296</v>
      </c>
      <c r="E294" s="2">
        <v>13570</v>
      </c>
      <c r="F294" s="2">
        <v>15198.4</v>
      </c>
      <c r="G294" s="2">
        <v>44.752079166228022</v>
      </c>
      <c r="H294" s="2">
        <v>15198.4</v>
      </c>
      <c r="I294" s="2">
        <v>22000</v>
      </c>
      <c r="J294" s="3">
        <v>6</v>
      </c>
      <c r="K294" s="2">
        <v>14142.84</v>
      </c>
      <c r="L294" s="2">
        <f t="shared" si="12"/>
        <v>91190.399999999994</v>
      </c>
      <c r="M294" s="2">
        <f t="shared" si="13"/>
        <v>91190.399999999994</v>
      </c>
      <c r="N294" s="2">
        <f t="shared" si="14"/>
        <v>132000</v>
      </c>
    </row>
    <row r="295" spans="2:14" ht="12.75" customHeight="1" x14ac:dyDescent="0.2">
      <c r="B295" s="1" t="s">
        <v>368</v>
      </c>
      <c r="C295" s="1" t="s">
        <v>223</v>
      </c>
      <c r="D295" s="18">
        <v>46631</v>
      </c>
      <c r="E295" s="2">
        <v>73117</v>
      </c>
      <c r="F295" s="2">
        <v>81891.039999999994</v>
      </c>
      <c r="G295" s="2">
        <v>28.219155599928879</v>
      </c>
      <c r="H295" s="2">
        <v>81891.039999999994</v>
      </c>
      <c r="I295" s="2">
        <v>105000</v>
      </c>
      <c r="J295" s="3">
        <v>1</v>
      </c>
      <c r="K295" s="2">
        <v>11250</v>
      </c>
      <c r="L295" s="2">
        <f t="shared" si="12"/>
        <v>81891.039999999994</v>
      </c>
      <c r="M295" s="2">
        <f t="shared" si="13"/>
        <v>81891.039999999994</v>
      </c>
      <c r="N295" s="2">
        <f t="shared" si="14"/>
        <v>105000</v>
      </c>
    </row>
    <row r="296" spans="2:14" ht="12.75" customHeight="1" x14ac:dyDescent="0.2">
      <c r="B296" s="1" t="s">
        <v>369</v>
      </c>
      <c r="C296" s="1" t="s">
        <v>370</v>
      </c>
      <c r="D296" s="18">
        <v>46539</v>
      </c>
      <c r="E296" s="2">
        <v>113023.69</v>
      </c>
      <c r="F296" s="2">
        <v>126586.53</v>
      </c>
      <c r="G296" s="2">
        <v>46.935064891975472</v>
      </c>
      <c r="H296" s="2">
        <v>126586.53</v>
      </c>
      <c r="I296" s="2">
        <v>186000</v>
      </c>
      <c r="J296" s="3">
        <v>23.6</v>
      </c>
      <c r="K296" s="2">
        <v>470314.25199999998</v>
      </c>
      <c r="L296" s="2">
        <f t="shared" si="12"/>
        <v>2987442.108</v>
      </c>
      <c r="M296" s="2">
        <f t="shared" si="13"/>
        <v>2987442.108</v>
      </c>
      <c r="N296" s="2">
        <f t="shared" si="14"/>
        <v>4389600</v>
      </c>
    </row>
    <row r="297" spans="2:14" ht="12.75" customHeight="1" x14ac:dyDescent="0.2">
      <c r="B297" s="1" t="s">
        <v>371</v>
      </c>
      <c r="C297" s="1" t="s">
        <v>372</v>
      </c>
      <c r="D297" s="18">
        <v>46419</v>
      </c>
      <c r="E297" s="2">
        <v>36975</v>
      </c>
      <c r="F297" s="2">
        <v>41412</v>
      </c>
      <c r="G297" s="2">
        <v>37.641263401912489</v>
      </c>
      <c r="H297" s="2">
        <v>41412</v>
      </c>
      <c r="I297" s="2">
        <v>57000</v>
      </c>
      <c r="J297" s="3">
        <v>13</v>
      </c>
      <c r="K297" s="2">
        <v>79392.820000000007</v>
      </c>
      <c r="L297" s="2">
        <f t="shared" si="12"/>
        <v>538356</v>
      </c>
      <c r="M297" s="2">
        <f t="shared" si="13"/>
        <v>538356</v>
      </c>
      <c r="N297" s="2">
        <f t="shared" si="14"/>
        <v>741000</v>
      </c>
    </row>
    <row r="298" spans="2:14" ht="12.75" customHeight="1" x14ac:dyDescent="0.2">
      <c r="B298" s="1" t="s">
        <v>373</v>
      </c>
      <c r="C298" s="1" t="s">
        <v>77</v>
      </c>
      <c r="D298" s="18">
        <v>47119</v>
      </c>
      <c r="E298" s="2">
        <v>2290.36</v>
      </c>
      <c r="F298" s="2">
        <v>2565.1999999999998</v>
      </c>
      <c r="G298" s="2">
        <v>36.4416029939186</v>
      </c>
      <c r="H298" s="2">
        <v>2565.1999999999998</v>
      </c>
      <c r="I298" s="2">
        <v>3500</v>
      </c>
      <c r="J298" s="3">
        <v>10</v>
      </c>
      <c r="K298" s="2">
        <v>3750</v>
      </c>
      <c r="L298" s="2">
        <f t="shared" si="12"/>
        <v>25652</v>
      </c>
      <c r="M298" s="2">
        <f t="shared" si="13"/>
        <v>25652</v>
      </c>
      <c r="N298" s="2">
        <f t="shared" si="14"/>
        <v>35000</v>
      </c>
    </row>
    <row r="299" spans="2:14" ht="12.75" customHeight="1" x14ac:dyDescent="0.2">
      <c r="B299" s="1" t="s">
        <v>374</v>
      </c>
      <c r="C299" s="1" t="s">
        <v>174</v>
      </c>
      <c r="D299" s="18">
        <v>46296</v>
      </c>
      <c r="E299" s="2">
        <v>48352.61</v>
      </c>
      <c r="F299" s="2">
        <v>54154.92</v>
      </c>
      <c r="G299" s="2">
        <v>20.026029029310724</v>
      </c>
      <c r="H299" s="2">
        <v>54154.92</v>
      </c>
      <c r="I299" s="2">
        <v>65000</v>
      </c>
      <c r="J299" s="3">
        <v>50</v>
      </c>
      <c r="K299" s="2">
        <v>348214.5</v>
      </c>
      <c r="L299" s="2">
        <f t="shared" si="12"/>
        <v>2707746</v>
      </c>
      <c r="M299" s="2">
        <f t="shared" si="13"/>
        <v>2707746</v>
      </c>
      <c r="N299" s="2">
        <f t="shared" si="14"/>
        <v>3250000</v>
      </c>
    </row>
    <row r="300" spans="2:14" ht="12.75" customHeight="1" x14ac:dyDescent="0.2">
      <c r="B300" s="1" t="s">
        <v>374</v>
      </c>
      <c r="C300" s="1" t="s">
        <v>174</v>
      </c>
      <c r="D300" s="18">
        <v>46296</v>
      </c>
      <c r="E300" s="2">
        <v>48352.61</v>
      </c>
      <c r="F300" s="2">
        <v>54154.92</v>
      </c>
      <c r="G300" s="2">
        <v>20.026029029310724</v>
      </c>
      <c r="H300" s="2">
        <v>54154.92</v>
      </c>
      <c r="I300" s="2">
        <v>65000</v>
      </c>
      <c r="J300" s="3">
        <v>47.733333000000002</v>
      </c>
      <c r="K300" s="2">
        <v>332428.77367899998</v>
      </c>
      <c r="L300" s="2">
        <f t="shared" si="12"/>
        <v>2584994.8299483601</v>
      </c>
      <c r="M300" s="2">
        <f t="shared" si="13"/>
        <v>2584994.8299483601</v>
      </c>
      <c r="N300" s="2">
        <f t="shared" si="14"/>
        <v>3102666.645</v>
      </c>
    </row>
    <row r="301" spans="2:14" ht="12.75" customHeight="1" x14ac:dyDescent="0.2">
      <c r="B301" s="1" t="s">
        <v>375</v>
      </c>
      <c r="C301" s="1" t="s">
        <v>77</v>
      </c>
      <c r="D301" s="18">
        <v>46388</v>
      </c>
      <c r="E301" s="2">
        <v>3843</v>
      </c>
      <c r="F301" s="2">
        <v>4304.16</v>
      </c>
      <c r="G301" s="2">
        <v>62.63335935467083</v>
      </c>
      <c r="H301" s="2">
        <v>4304.16</v>
      </c>
      <c r="I301" s="2">
        <v>7000</v>
      </c>
      <c r="J301" s="3">
        <v>1</v>
      </c>
      <c r="K301" s="2">
        <v>750</v>
      </c>
      <c r="L301" s="2">
        <f t="shared" si="12"/>
        <v>4304.16</v>
      </c>
      <c r="M301" s="2">
        <f t="shared" si="13"/>
        <v>4304.16</v>
      </c>
      <c r="N301" s="2">
        <f t="shared" si="14"/>
        <v>7000</v>
      </c>
    </row>
    <row r="302" spans="2:14" ht="12.75" customHeight="1" x14ac:dyDescent="0.2">
      <c r="B302" s="1" t="s">
        <v>376</v>
      </c>
      <c r="C302" s="1" t="s">
        <v>257</v>
      </c>
      <c r="D302" s="18">
        <v>46447</v>
      </c>
      <c r="E302" s="2">
        <v>1</v>
      </c>
      <c r="F302" s="2">
        <v>6124.16</v>
      </c>
      <c r="G302" s="2">
        <v>22.465774898108474</v>
      </c>
      <c r="H302" s="2">
        <v>6124.16</v>
      </c>
      <c r="I302" s="2">
        <v>7500</v>
      </c>
      <c r="J302" s="3">
        <v>43</v>
      </c>
      <c r="K302" s="2">
        <v>34553.51</v>
      </c>
      <c r="L302" s="2">
        <f t="shared" si="12"/>
        <v>263338.88</v>
      </c>
      <c r="M302" s="2">
        <f t="shared" si="13"/>
        <v>263338.88</v>
      </c>
      <c r="N302" s="2">
        <f t="shared" si="14"/>
        <v>322500</v>
      </c>
    </row>
    <row r="303" spans="2:14" ht="12.75" customHeight="1" x14ac:dyDescent="0.2">
      <c r="B303" s="1" t="s">
        <v>377</v>
      </c>
      <c r="C303" s="1" t="s">
        <v>378</v>
      </c>
      <c r="D303" s="18">
        <v>46813</v>
      </c>
      <c r="E303" s="2">
        <v>3450</v>
      </c>
      <c r="F303" s="2">
        <v>3864</v>
      </c>
      <c r="G303" s="2">
        <v>29.399585921325052</v>
      </c>
      <c r="H303" s="2">
        <v>3864</v>
      </c>
      <c r="I303" s="2">
        <v>5000</v>
      </c>
      <c r="J303" s="3">
        <v>66</v>
      </c>
      <c r="K303" s="2">
        <v>35356.86</v>
      </c>
      <c r="L303" s="2">
        <f t="shared" si="12"/>
        <v>255024</v>
      </c>
      <c r="M303" s="2">
        <f t="shared" si="13"/>
        <v>255024</v>
      </c>
      <c r="N303" s="2">
        <f t="shared" si="14"/>
        <v>330000</v>
      </c>
    </row>
    <row r="304" spans="2:14" ht="12.75" customHeight="1" x14ac:dyDescent="0.2">
      <c r="B304" s="1" t="s">
        <v>379</v>
      </c>
      <c r="C304" s="1" t="s">
        <v>160</v>
      </c>
      <c r="D304" s="18">
        <v>46784</v>
      </c>
      <c r="E304" s="2">
        <v>45366.07</v>
      </c>
      <c r="F304" s="2">
        <v>50810</v>
      </c>
      <c r="G304" s="2">
        <v>35.800039362330246</v>
      </c>
      <c r="H304" s="2">
        <v>50810</v>
      </c>
      <c r="I304" s="2">
        <v>69000</v>
      </c>
      <c r="J304" s="3">
        <v>1.5</v>
      </c>
      <c r="K304" s="2">
        <v>11089.29</v>
      </c>
      <c r="L304" s="2">
        <f t="shared" si="12"/>
        <v>76215</v>
      </c>
      <c r="M304" s="2">
        <f t="shared" si="13"/>
        <v>76215</v>
      </c>
      <c r="N304" s="2">
        <f t="shared" si="14"/>
        <v>103500</v>
      </c>
    </row>
    <row r="305" spans="2:14" ht="12.75" customHeight="1" x14ac:dyDescent="0.2">
      <c r="B305" s="1" t="s">
        <v>380</v>
      </c>
      <c r="C305" s="1" t="s">
        <v>65</v>
      </c>
      <c r="D305" s="18">
        <v>46508</v>
      </c>
      <c r="E305" s="2">
        <v>26450</v>
      </c>
      <c r="F305" s="2">
        <v>29624</v>
      </c>
      <c r="G305" s="2">
        <v>28.274372130704833</v>
      </c>
      <c r="H305" s="2">
        <v>29624</v>
      </c>
      <c r="I305" s="2">
        <v>38000</v>
      </c>
      <c r="J305" s="3">
        <v>2</v>
      </c>
      <c r="K305" s="2">
        <v>8142.86</v>
      </c>
      <c r="L305" s="2">
        <f t="shared" si="12"/>
        <v>59248</v>
      </c>
      <c r="M305" s="2">
        <f t="shared" si="13"/>
        <v>59248</v>
      </c>
      <c r="N305" s="2">
        <f t="shared" si="14"/>
        <v>76000</v>
      </c>
    </row>
    <row r="306" spans="2:14" ht="12.75" customHeight="1" x14ac:dyDescent="0.2">
      <c r="B306" s="1" t="s">
        <v>381</v>
      </c>
      <c r="C306" s="1" t="s">
        <v>382</v>
      </c>
      <c r="D306" s="18">
        <v>46692</v>
      </c>
      <c r="E306" s="2">
        <v>27720</v>
      </c>
      <c r="F306" s="2">
        <v>31046.400000000001</v>
      </c>
      <c r="G306" s="2">
        <v>25.618429189857761</v>
      </c>
      <c r="H306" s="2">
        <v>31046.400000000001</v>
      </c>
      <c r="I306" s="2">
        <v>39000</v>
      </c>
      <c r="J306" s="3">
        <v>1</v>
      </c>
      <c r="K306" s="2">
        <v>4178.57</v>
      </c>
      <c r="L306" s="2">
        <f t="shared" si="12"/>
        <v>31046.400000000001</v>
      </c>
      <c r="M306" s="2">
        <f t="shared" si="13"/>
        <v>31046.400000000001</v>
      </c>
      <c r="N306" s="2">
        <f t="shared" si="14"/>
        <v>39000</v>
      </c>
    </row>
    <row r="307" spans="2:14" ht="12.75" customHeight="1" x14ac:dyDescent="0.2">
      <c r="B307" s="1" t="s">
        <v>383</v>
      </c>
      <c r="C307" s="1" t="s">
        <v>165</v>
      </c>
      <c r="D307" s="18">
        <v>47209</v>
      </c>
      <c r="E307" s="2">
        <v>52007.73</v>
      </c>
      <c r="F307" s="2">
        <v>58248.66</v>
      </c>
      <c r="G307" s="2">
        <v>52.793214470513142</v>
      </c>
      <c r="H307" s="2">
        <v>58248.66</v>
      </c>
      <c r="I307" s="2">
        <v>89000</v>
      </c>
      <c r="J307" s="3">
        <v>2</v>
      </c>
      <c r="K307" s="2">
        <v>19071.419999999998</v>
      </c>
      <c r="L307" s="2">
        <f t="shared" si="12"/>
        <v>116497.32</v>
      </c>
      <c r="M307" s="2">
        <f t="shared" si="13"/>
        <v>116497.32</v>
      </c>
      <c r="N307" s="2">
        <f t="shared" si="14"/>
        <v>178000</v>
      </c>
    </row>
    <row r="308" spans="2:14" ht="12.75" customHeight="1" x14ac:dyDescent="0.2">
      <c r="B308" s="1" t="s">
        <v>384</v>
      </c>
      <c r="C308" s="1" t="s">
        <v>165</v>
      </c>
      <c r="D308" s="18">
        <v>46905</v>
      </c>
      <c r="E308" s="2">
        <v>42307.93</v>
      </c>
      <c r="F308" s="2">
        <v>47384.88</v>
      </c>
      <c r="G308" s="2">
        <v>47.726447761395619</v>
      </c>
      <c r="H308" s="2">
        <v>47384.88</v>
      </c>
      <c r="I308" s="2">
        <v>70000</v>
      </c>
      <c r="J308" s="3">
        <v>1.5</v>
      </c>
      <c r="K308" s="2">
        <v>11250</v>
      </c>
      <c r="L308" s="2">
        <f t="shared" si="12"/>
        <v>71077.319999999992</v>
      </c>
      <c r="M308" s="2">
        <f t="shared" si="13"/>
        <v>71077.319999999992</v>
      </c>
      <c r="N308" s="2">
        <f t="shared" si="14"/>
        <v>105000</v>
      </c>
    </row>
    <row r="309" spans="2:14" ht="12.75" customHeight="1" x14ac:dyDescent="0.2">
      <c r="B309" s="1" t="s">
        <v>385</v>
      </c>
      <c r="C309" s="1" t="s">
        <v>47</v>
      </c>
      <c r="D309" s="18">
        <v>46722</v>
      </c>
      <c r="E309" s="2">
        <v>15100</v>
      </c>
      <c r="F309" s="2">
        <v>16912</v>
      </c>
      <c r="G309" s="2">
        <v>142.43140964995271</v>
      </c>
      <c r="H309" s="2">
        <v>16912</v>
      </c>
      <c r="I309" s="2">
        <v>41000</v>
      </c>
      <c r="J309" s="3">
        <v>220</v>
      </c>
      <c r="K309" s="2">
        <v>966429.2</v>
      </c>
      <c r="L309" s="2">
        <f t="shared" si="12"/>
        <v>3720640</v>
      </c>
      <c r="M309" s="2">
        <f t="shared" si="13"/>
        <v>3720640</v>
      </c>
      <c r="N309" s="2">
        <f t="shared" si="14"/>
        <v>9020000</v>
      </c>
    </row>
    <row r="310" spans="2:14" ht="12.75" customHeight="1" x14ac:dyDescent="0.2">
      <c r="B310" s="1" t="s">
        <v>386</v>
      </c>
      <c r="C310" s="1" t="s">
        <v>387</v>
      </c>
      <c r="D310" s="18">
        <v>46813</v>
      </c>
      <c r="E310" s="2">
        <v>65290.13</v>
      </c>
      <c r="F310" s="2">
        <v>73124.95</v>
      </c>
      <c r="G310" s="2">
        <v>45.504372994443074</v>
      </c>
      <c r="H310" s="2">
        <v>73124.95</v>
      </c>
      <c r="I310" s="2">
        <v>106400</v>
      </c>
      <c r="J310" s="3">
        <v>60</v>
      </c>
      <c r="K310" s="2">
        <v>684000</v>
      </c>
      <c r="L310" s="2">
        <f t="shared" si="12"/>
        <v>4387497</v>
      </c>
      <c r="M310" s="2">
        <f t="shared" si="13"/>
        <v>4387497</v>
      </c>
      <c r="N310" s="2">
        <f t="shared" si="14"/>
        <v>6384000</v>
      </c>
    </row>
    <row r="311" spans="2:14" ht="12.75" customHeight="1" x14ac:dyDescent="0.2">
      <c r="B311" s="1" t="s">
        <v>388</v>
      </c>
      <c r="C311" s="1" t="s">
        <v>63</v>
      </c>
      <c r="D311" s="18">
        <v>46874</v>
      </c>
      <c r="E311" s="2">
        <v>2337.5</v>
      </c>
      <c r="F311" s="2">
        <v>2618</v>
      </c>
      <c r="G311" s="2">
        <v>52.788388082505726</v>
      </c>
      <c r="H311" s="2">
        <v>2618</v>
      </c>
      <c r="I311" s="2">
        <v>4000</v>
      </c>
      <c r="J311" s="3">
        <v>10</v>
      </c>
      <c r="K311" s="2">
        <v>4285.7</v>
      </c>
      <c r="L311" s="2">
        <f t="shared" si="12"/>
        <v>26180</v>
      </c>
      <c r="M311" s="2">
        <f t="shared" si="13"/>
        <v>26180</v>
      </c>
      <c r="N311" s="2">
        <f t="shared" si="14"/>
        <v>40000</v>
      </c>
    </row>
    <row r="312" spans="2:14" ht="12.75" customHeight="1" x14ac:dyDescent="0.2">
      <c r="B312" s="1" t="s">
        <v>389</v>
      </c>
      <c r="C312" s="1" t="s">
        <v>67</v>
      </c>
      <c r="D312" s="18">
        <v>46327</v>
      </c>
      <c r="E312" s="2">
        <v>8423.2099999999991</v>
      </c>
      <c r="F312" s="2">
        <v>9434</v>
      </c>
      <c r="G312" s="2">
        <v>48.399406402374389</v>
      </c>
      <c r="H312" s="2">
        <v>9434</v>
      </c>
      <c r="I312" s="2">
        <v>14000</v>
      </c>
      <c r="J312" s="3">
        <v>4.8</v>
      </c>
      <c r="K312" s="2">
        <v>7200</v>
      </c>
      <c r="L312" s="2">
        <f t="shared" si="12"/>
        <v>45283.199999999997</v>
      </c>
      <c r="M312" s="2">
        <f t="shared" si="13"/>
        <v>45283.199999999997</v>
      </c>
      <c r="N312" s="2">
        <f t="shared" si="14"/>
        <v>67200</v>
      </c>
    </row>
    <row r="313" spans="2:14" ht="12.75" customHeight="1" x14ac:dyDescent="0.2">
      <c r="B313" s="1" t="s">
        <v>390</v>
      </c>
      <c r="C313" s="1" t="s">
        <v>63</v>
      </c>
      <c r="D313" s="18">
        <v>46813</v>
      </c>
      <c r="E313" s="2">
        <v>6600</v>
      </c>
      <c r="F313" s="2">
        <v>7392</v>
      </c>
      <c r="G313" s="2">
        <v>89.393939393939391</v>
      </c>
      <c r="H313" s="2">
        <v>7392</v>
      </c>
      <c r="I313" s="2">
        <v>14000</v>
      </c>
      <c r="J313" s="3">
        <v>2.8</v>
      </c>
      <c r="K313" s="2">
        <v>4200</v>
      </c>
      <c r="L313" s="2">
        <f t="shared" si="12"/>
        <v>20697.599999999999</v>
      </c>
      <c r="M313" s="2">
        <f t="shared" si="13"/>
        <v>20697.599999999999</v>
      </c>
      <c r="N313" s="2">
        <f t="shared" si="14"/>
        <v>39200</v>
      </c>
    </row>
    <row r="314" spans="2:14" ht="12.75" customHeight="1" x14ac:dyDescent="0.2">
      <c r="B314" s="1" t="s">
        <v>391</v>
      </c>
      <c r="C314" s="1" t="s">
        <v>53</v>
      </c>
      <c r="D314" s="18">
        <v>46388</v>
      </c>
      <c r="E314" s="2">
        <v>1</v>
      </c>
      <c r="F314" s="2">
        <v>1879</v>
      </c>
      <c r="G314" s="2">
        <v>59.659393294305481</v>
      </c>
      <c r="H314" s="2">
        <v>1879</v>
      </c>
      <c r="I314" s="2">
        <v>3000</v>
      </c>
      <c r="J314" s="3">
        <v>15</v>
      </c>
      <c r="K314" s="2">
        <v>4821.45</v>
      </c>
      <c r="L314" s="2">
        <f t="shared" si="12"/>
        <v>28185</v>
      </c>
      <c r="M314" s="2">
        <f t="shared" si="13"/>
        <v>28185</v>
      </c>
      <c r="N314" s="2">
        <f t="shared" si="14"/>
        <v>45000</v>
      </c>
    </row>
    <row r="315" spans="2:14" ht="12.75" customHeight="1" x14ac:dyDescent="0.2">
      <c r="B315" s="1" t="s">
        <v>392</v>
      </c>
      <c r="C315" s="1" t="s">
        <v>97</v>
      </c>
      <c r="D315" s="18">
        <v>47362</v>
      </c>
      <c r="E315" s="2">
        <v>48387.5</v>
      </c>
      <c r="F315" s="2">
        <v>54194</v>
      </c>
      <c r="G315" s="2">
        <v>27.320367568365501</v>
      </c>
      <c r="H315" s="2">
        <v>54194</v>
      </c>
      <c r="I315" s="2">
        <v>69000</v>
      </c>
      <c r="J315" s="3">
        <v>1</v>
      </c>
      <c r="K315" s="2">
        <v>7392.86</v>
      </c>
      <c r="L315" s="2">
        <f t="shared" si="12"/>
        <v>54194</v>
      </c>
      <c r="M315" s="2">
        <f t="shared" si="13"/>
        <v>54194</v>
      </c>
      <c r="N315" s="2">
        <f t="shared" si="14"/>
        <v>69000</v>
      </c>
    </row>
    <row r="316" spans="2:14" ht="12.75" customHeight="1" x14ac:dyDescent="0.2">
      <c r="B316" s="1" t="s">
        <v>393</v>
      </c>
      <c r="C316" s="1" t="s">
        <v>117</v>
      </c>
      <c r="D316" s="18">
        <v>46419</v>
      </c>
      <c r="E316" s="2">
        <v>3300</v>
      </c>
      <c r="F316" s="2">
        <v>3696</v>
      </c>
      <c r="G316" s="2">
        <v>35.281385281385283</v>
      </c>
      <c r="H316" s="2">
        <v>3696</v>
      </c>
      <c r="I316" s="2">
        <v>5000</v>
      </c>
      <c r="J316" s="3">
        <v>10</v>
      </c>
      <c r="K316" s="2">
        <v>5357.1</v>
      </c>
      <c r="L316" s="2">
        <f t="shared" si="12"/>
        <v>36960</v>
      </c>
      <c r="M316" s="2">
        <f t="shared" si="13"/>
        <v>36960</v>
      </c>
      <c r="N316" s="2">
        <f t="shared" si="14"/>
        <v>50000</v>
      </c>
    </row>
    <row r="317" spans="2:14" ht="12.75" customHeight="1" x14ac:dyDescent="0.2">
      <c r="B317" s="1" t="s">
        <v>394</v>
      </c>
      <c r="C317" s="1" t="s">
        <v>63</v>
      </c>
      <c r="D317" s="18">
        <v>47635</v>
      </c>
      <c r="E317" s="2">
        <v>2932.5</v>
      </c>
      <c r="F317" s="2">
        <v>3284.4</v>
      </c>
      <c r="G317" s="2">
        <v>52.23480696626477</v>
      </c>
      <c r="H317" s="2">
        <v>3284.4</v>
      </c>
      <c r="I317" s="2">
        <v>5000</v>
      </c>
      <c r="J317" s="3">
        <v>73</v>
      </c>
      <c r="K317" s="2">
        <v>39106.83</v>
      </c>
      <c r="L317" s="2">
        <f t="shared" si="12"/>
        <v>239761.2</v>
      </c>
      <c r="M317" s="2">
        <f t="shared" si="13"/>
        <v>239761.2</v>
      </c>
      <c r="N317" s="2">
        <f t="shared" si="14"/>
        <v>365000</v>
      </c>
    </row>
    <row r="318" spans="2:14" ht="12.75" customHeight="1" x14ac:dyDescent="0.2">
      <c r="B318" s="1" t="s">
        <v>395</v>
      </c>
      <c r="C318" s="1" t="s">
        <v>396</v>
      </c>
      <c r="D318" s="18">
        <v>47209</v>
      </c>
      <c r="E318" s="2">
        <v>87250</v>
      </c>
      <c r="F318" s="2">
        <v>97720</v>
      </c>
      <c r="G318" s="2">
        <v>41.219811706917731</v>
      </c>
      <c r="H318" s="2">
        <v>97720</v>
      </c>
      <c r="I318" s="2">
        <v>138000</v>
      </c>
      <c r="J318" s="3">
        <v>16.333366999999999</v>
      </c>
      <c r="K318" s="2">
        <v>241500.42778599999</v>
      </c>
      <c r="L318" s="2">
        <f t="shared" si="12"/>
        <v>1596096.6232399999</v>
      </c>
      <c r="M318" s="2">
        <f t="shared" si="13"/>
        <v>1596096.6232399999</v>
      </c>
      <c r="N318" s="2">
        <f t="shared" si="14"/>
        <v>2254004.6459999997</v>
      </c>
    </row>
    <row r="319" spans="2:14" ht="12.75" customHeight="1" x14ac:dyDescent="0.2">
      <c r="B319" s="1" t="s">
        <v>397</v>
      </c>
      <c r="C319" s="1" t="s">
        <v>398</v>
      </c>
      <c r="D319" s="18">
        <v>46082</v>
      </c>
      <c r="E319" s="2">
        <v>77117.27</v>
      </c>
      <c r="F319" s="2">
        <v>86371.34</v>
      </c>
      <c r="G319" s="2">
        <v>29.672643726495384</v>
      </c>
      <c r="H319" s="2">
        <v>86371.34</v>
      </c>
      <c r="I319" s="2">
        <v>112000</v>
      </c>
      <c r="J319" s="3">
        <v>1.6</v>
      </c>
      <c r="K319" s="2">
        <v>19200</v>
      </c>
      <c r="L319" s="2">
        <f t="shared" si="12"/>
        <v>138194.144</v>
      </c>
      <c r="M319" s="2">
        <f t="shared" si="13"/>
        <v>138194.144</v>
      </c>
      <c r="N319" s="2">
        <f t="shared" si="14"/>
        <v>179200</v>
      </c>
    </row>
    <row r="320" spans="2:14" ht="12.75" customHeight="1" x14ac:dyDescent="0.2">
      <c r="B320" s="1" t="s">
        <v>399</v>
      </c>
      <c r="C320" s="1" t="s">
        <v>398</v>
      </c>
      <c r="D320" s="18">
        <v>46692</v>
      </c>
      <c r="E320" s="2">
        <v>49395.54</v>
      </c>
      <c r="F320" s="2">
        <v>55323</v>
      </c>
      <c r="G320" s="2">
        <v>33.759919021022</v>
      </c>
      <c r="H320" s="2">
        <v>55323</v>
      </c>
      <c r="I320" s="2">
        <v>74000</v>
      </c>
      <c r="J320" s="3">
        <v>1</v>
      </c>
      <c r="K320" s="2">
        <v>7928.57</v>
      </c>
      <c r="L320" s="2">
        <f t="shared" si="12"/>
        <v>55323</v>
      </c>
      <c r="M320" s="2">
        <f t="shared" si="13"/>
        <v>55323</v>
      </c>
      <c r="N320" s="2">
        <f t="shared" si="14"/>
        <v>74000</v>
      </c>
    </row>
    <row r="321" spans="2:14" ht="12.75" customHeight="1" x14ac:dyDescent="0.2">
      <c r="B321" s="1" t="s">
        <v>400</v>
      </c>
      <c r="C321" s="1" t="s">
        <v>401</v>
      </c>
      <c r="D321" s="18">
        <v>46692</v>
      </c>
      <c r="E321" s="2">
        <v>43035.72</v>
      </c>
      <c r="F321" s="2">
        <v>48200.01</v>
      </c>
      <c r="G321" s="2">
        <v>16.182548509844707</v>
      </c>
      <c r="H321" s="2">
        <v>48200.01</v>
      </c>
      <c r="I321" s="2">
        <v>56000</v>
      </c>
      <c r="J321" s="3">
        <v>30</v>
      </c>
      <c r="K321" s="2">
        <v>180000</v>
      </c>
      <c r="L321" s="2">
        <f t="shared" si="12"/>
        <v>1446000.3</v>
      </c>
      <c r="M321" s="2">
        <f t="shared" si="13"/>
        <v>1446000.3</v>
      </c>
      <c r="N321" s="2">
        <f t="shared" si="14"/>
        <v>1680000</v>
      </c>
    </row>
    <row r="322" spans="2:14" ht="12.75" customHeight="1" x14ac:dyDescent="0.2">
      <c r="B322" s="1" t="s">
        <v>402</v>
      </c>
      <c r="C322" s="1" t="s">
        <v>403</v>
      </c>
      <c r="D322" s="18">
        <v>46661</v>
      </c>
      <c r="E322" s="2">
        <v>40178.57</v>
      </c>
      <c r="F322" s="2">
        <v>45000</v>
      </c>
      <c r="G322" s="2">
        <v>77.777777777777771</v>
      </c>
      <c r="H322" s="2">
        <v>45000</v>
      </c>
      <c r="I322" s="2">
        <v>80000</v>
      </c>
      <c r="J322" s="3">
        <v>14</v>
      </c>
      <c r="K322" s="2">
        <v>120000.02</v>
      </c>
      <c r="L322" s="2">
        <f t="shared" si="12"/>
        <v>630000</v>
      </c>
      <c r="M322" s="2">
        <f t="shared" si="13"/>
        <v>630000</v>
      </c>
      <c r="N322" s="2">
        <f t="shared" si="14"/>
        <v>1120000</v>
      </c>
    </row>
    <row r="323" spans="2:14" ht="12.75" customHeight="1" x14ac:dyDescent="0.2">
      <c r="B323" s="1" t="s">
        <v>402</v>
      </c>
      <c r="C323" s="1" t="s">
        <v>403</v>
      </c>
      <c r="D323" s="18">
        <v>46661</v>
      </c>
      <c r="E323" s="2">
        <v>40178.57</v>
      </c>
      <c r="F323" s="2">
        <v>45000</v>
      </c>
      <c r="G323" s="2">
        <v>77.777777777777771</v>
      </c>
      <c r="H323" s="2">
        <v>45000</v>
      </c>
      <c r="I323" s="2">
        <v>80000</v>
      </c>
      <c r="J323" s="3">
        <v>20</v>
      </c>
      <c r="K323" s="2">
        <v>171428.6</v>
      </c>
      <c r="L323" s="2">
        <f t="shared" si="12"/>
        <v>900000</v>
      </c>
      <c r="M323" s="2">
        <f t="shared" si="13"/>
        <v>900000</v>
      </c>
      <c r="N323" s="2">
        <f t="shared" si="14"/>
        <v>1600000</v>
      </c>
    </row>
    <row r="324" spans="2:14" ht="12.75" customHeight="1" x14ac:dyDescent="0.2">
      <c r="B324" s="1" t="s">
        <v>404</v>
      </c>
      <c r="C324" s="1" t="s">
        <v>108</v>
      </c>
      <c r="D324" s="18">
        <v>46874</v>
      </c>
      <c r="E324" s="2">
        <v>94318.24</v>
      </c>
      <c r="F324" s="2">
        <v>105636.43</v>
      </c>
      <c r="G324" s="2">
        <v>18.330390377637713</v>
      </c>
      <c r="H324" s="2">
        <v>105636.43</v>
      </c>
      <c r="I324" s="2">
        <v>125000</v>
      </c>
      <c r="J324" s="3">
        <v>36.4</v>
      </c>
      <c r="K324" s="2">
        <v>487500.10399999999</v>
      </c>
      <c r="L324" s="2">
        <f t="shared" si="12"/>
        <v>3845166.0519999997</v>
      </c>
      <c r="M324" s="2">
        <f t="shared" si="13"/>
        <v>3845166.0519999997</v>
      </c>
      <c r="N324" s="2">
        <f t="shared" si="14"/>
        <v>4550000</v>
      </c>
    </row>
    <row r="325" spans="2:14" ht="12.75" customHeight="1" x14ac:dyDescent="0.2">
      <c r="B325" s="1" t="s">
        <v>405</v>
      </c>
      <c r="C325" s="1" t="s">
        <v>406</v>
      </c>
      <c r="D325" s="18">
        <v>46357</v>
      </c>
      <c r="E325" s="2">
        <v>54972.02</v>
      </c>
      <c r="F325" s="2">
        <v>61568.66</v>
      </c>
      <c r="G325" s="2">
        <v>29.93623704007851</v>
      </c>
      <c r="H325" s="2">
        <v>61568.66</v>
      </c>
      <c r="I325" s="2">
        <v>80000</v>
      </c>
      <c r="J325" s="3">
        <v>7.75</v>
      </c>
      <c r="K325" s="2">
        <v>66428.582500000004</v>
      </c>
      <c r="L325" s="2">
        <f t="shared" si="12"/>
        <v>477157.11500000005</v>
      </c>
      <c r="M325" s="2">
        <f t="shared" si="13"/>
        <v>477157.11500000005</v>
      </c>
      <c r="N325" s="2">
        <f t="shared" si="14"/>
        <v>620000</v>
      </c>
    </row>
    <row r="326" spans="2:14" ht="12.75" customHeight="1" x14ac:dyDescent="0.2">
      <c r="B326" s="1" t="s">
        <v>407</v>
      </c>
      <c r="C326" s="1" t="s">
        <v>47</v>
      </c>
      <c r="D326" s="18">
        <v>46692</v>
      </c>
      <c r="E326" s="2">
        <v>13300</v>
      </c>
      <c r="F326" s="2">
        <v>14896</v>
      </c>
      <c r="G326" s="2">
        <v>81.256713211600427</v>
      </c>
      <c r="H326" s="2">
        <v>14896</v>
      </c>
      <c r="I326" s="2">
        <v>27000</v>
      </c>
      <c r="J326" s="3">
        <v>36.799999999999997</v>
      </c>
      <c r="K326" s="2">
        <v>106457.24800000001</v>
      </c>
      <c r="L326" s="2">
        <f t="shared" si="12"/>
        <v>548172.79999999993</v>
      </c>
      <c r="M326" s="2">
        <f t="shared" si="13"/>
        <v>548172.79999999993</v>
      </c>
      <c r="N326" s="2">
        <f t="shared" si="14"/>
        <v>993599.99999999988</v>
      </c>
    </row>
    <row r="327" spans="2:14" ht="12.75" customHeight="1" x14ac:dyDescent="0.2">
      <c r="B327" s="1" t="s">
        <v>408</v>
      </c>
      <c r="C327" s="1" t="s">
        <v>409</v>
      </c>
      <c r="D327" s="18">
        <v>46600</v>
      </c>
      <c r="E327" s="2">
        <v>3157</v>
      </c>
      <c r="F327" s="2">
        <v>3157</v>
      </c>
      <c r="G327" s="2">
        <v>58.378207158694963</v>
      </c>
      <c r="H327" s="2">
        <v>3157</v>
      </c>
      <c r="I327" s="2">
        <v>5000</v>
      </c>
      <c r="J327" s="3">
        <v>1</v>
      </c>
      <c r="K327" s="2">
        <v>535.71</v>
      </c>
      <c r="L327" s="2">
        <f t="shared" ref="L327:L390" si="15">J327*F327</f>
        <v>3157</v>
      </c>
      <c r="M327" s="2">
        <f t="shared" ref="M327:M390" si="16">J327*H327</f>
        <v>3157</v>
      </c>
      <c r="N327" s="2">
        <f t="shared" ref="N327:N390" si="17">J327*I327</f>
        <v>5000</v>
      </c>
    </row>
    <row r="328" spans="2:14" ht="12.75" customHeight="1" x14ac:dyDescent="0.2">
      <c r="B328" s="1" t="s">
        <v>410</v>
      </c>
      <c r="C328" s="1" t="s">
        <v>411</v>
      </c>
      <c r="D328" s="18">
        <v>46508</v>
      </c>
      <c r="E328" s="2">
        <v>1</v>
      </c>
      <c r="F328" s="2">
        <v>12570</v>
      </c>
      <c r="G328" s="2">
        <v>60.700079554494835</v>
      </c>
      <c r="H328" s="2">
        <v>12570</v>
      </c>
      <c r="I328" s="2">
        <v>20200</v>
      </c>
      <c r="J328" s="3">
        <v>7</v>
      </c>
      <c r="K328" s="2">
        <v>15150.03</v>
      </c>
      <c r="L328" s="2">
        <f t="shared" si="15"/>
        <v>87990</v>
      </c>
      <c r="M328" s="2">
        <f t="shared" si="16"/>
        <v>87990</v>
      </c>
      <c r="N328" s="2">
        <f t="shared" si="17"/>
        <v>141400</v>
      </c>
    </row>
    <row r="329" spans="2:14" ht="12.75" customHeight="1" x14ac:dyDescent="0.2">
      <c r="B329" s="1" t="s">
        <v>410</v>
      </c>
      <c r="C329" s="1" t="s">
        <v>411</v>
      </c>
      <c r="D329" s="18">
        <v>46508</v>
      </c>
      <c r="E329" s="2">
        <v>1</v>
      </c>
      <c r="F329" s="2">
        <v>12570</v>
      </c>
      <c r="G329" s="2">
        <v>60.700079554494835</v>
      </c>
      <c r="H329" s="2">
        <v>12570</v>
      </c>
      <c r="I329" s="2">
        <v>20200</v>
      </c>
      <c r="J329" s="3">
        <v>4</v>
      </c>
      <c r="K329" s="2">
        <v>8657.16</v>
      </c>
      <c r="L329" s="2">
        <f t="shared" si="15"/>
        <v>50280</v>
      </c>
      <c r="M329" s="2">
        <f t="shared" si="16"/>
        <v>50280</v>
      </c>
      <c r="N329" s="2">
        <f t="shared" si="17"/>
        <v>80800</v>
      </c>
    </row>
    <row r="330" spans="2:14" ht="12.75" customHeight="1" x14ac:dyDescent="0.2">
      <c r="B330" s="1" t="s">
        <v>412</v>
      </c>
      <c r="C330" s="1" t="s">
        <v>165</v>
      </c>
      <c r="D330" s="18">
        <v>46631</v>
      </c>
      <c r="E330" s="2">
        <v>32388.29</v>
      </c>
      <c r="F330" s="2">
        <v>36274.879999999997</v>
      </c>
      <c r="G330" s="2">
        <v>54.376802900519586</v>
      </c>
      <c r="H330" s="2">
        <v>36274.879999999997</v>
      </c>
      <c r="I330" s="2">
        <v>56000</v>
      </c>
      <c r="J330" s="3">
        <v>1.321429</v>
      </c>
      <c r="K330" s="2">
        <v>7928.5739999999996</v>
      </c>
      <c r="L330" s="2">
        <f t="shared" si="15"/>
        <v>47934.678403519996</v>
      </c>
      <c r="M330" s="2">
        <f t="shared" si="16"/>
        <v>47934.678403519996</v>
      </c>
      <c r="N330" s="2">
        <f t="shared" si="17"/>
        <v>74000.024000000005</v>
      </c>
    </row>
    <row r="331" spans="2:14" ht="12.75" customHeight="1" x14ac:dyDescent="0.2">
      <c r="B331" s="1" t="s">
        <v>413</v>
      </c>
      <c r="C331" s="1" t="s">
        <v>165</v>
      </c>
      <c r="D331" s="18">
        <v>46844</v>
      </c>
      <c r="E331" s="2">
        <v>28303.279999999999</v>
      </c>
      <c r="F331" s="2">
        <v>31699.67</v>
      </c>
      <c r="G331" s="2">
        <v>41.326392356765858</v>
      </c>
      <c r="H331" s="2">
        <v>31699.67</v>
      </c>
      <c r="I331" s="2">
        <v>44800</v>
      </c>
      <c r="J331" s="3">
        <v>2</v>
      </c>
      <c r="K331" s="2">
        <v>9600</v>
      </c>
      <c r="L331" s="2">
        <f t="shared" si="15"/>
        <v>63399.34</v>
      </c>
      <c r="M331" s="2">
        <f t="shared" si="16"/>
        <v>63399.34</v>
      </c>
      <c r="N331" s="2">
        <f t="shared" si="17"/>
        <v>89600</v>
      </c>
    </row>
    <row r="332" spans="2:14" ht="12.75" customHeight="1" x14ac:dyDescent="0.2">
      <c r="B332" s="1" t="s">
        <v>414</v>
      </c>
      <c r="C332" s="1" t="s">
        <v>47</v>
      </c>
      <c r="D332" s="18">
        <v>46692</v>
      </c>
      <c r="E332" s="2">
        <v>32300</v>
      </c>
      <c r="F332" s="2">
        <v>36176</v>
      </c>
      <c r="G332" s="2">
        <v>60.327288810260946</v>
      </c>
      <c r="H332" s="2">
        <v>36176</v>
      </c>
      <c r="I332" s="2">
        <v>58000</v>
      </c>
      <c r="J332" s="3">
        <v>63.4</v>
      </c>
      <c r="K332" s="2">
        <v>393985.98599999998</v>
      </c>
      <c r="L332" s="2">
        <f t="shared" si="15"/>
        <v>2293558.4</v>
      </c>
      <c r="M332" s="2">
        <f t="shared" si="16"/>
        <v>2293558.4</v>
      </c>
      <c r="N332" s="2">
        <f t="shared" si="17"/>
        <v>3677200</v>
      </c>
    </row>
    <row r="333" spans="2:14" ht="12.75" customHeight="1" x14ac:dyDescent="0.2">
      <c r="B333" s="1" t="s">
        <v>415</v>
      </c>
      <c r="C333" s="1" t="s">
        <v>207</v>
      </c>
      <c r="D333" s="18">
        <v>46997</v>
      </c>
      <c r="E333" s="2">
        <v>5171.3500000000004</v>
      </c>
      <c r="F333" s="2">
        <v>5791.91</v>
      </c>
      <c r="G333" s="2">
        <v>39.850239385625805</v>
      </c>
      <c r="H333" s="2">
        <v>5791.91</v>
      </c>
      <c r="I333" s="2">
        <v>8100</v>
      </c>
      <c r="J333" s="3">
        <v>10</v>
      </c>
      <c r="K333" s="2">
        <v>8678.6</v>
      </c>
      <c r="L333" s="2">
        <f t="shared" si="15"/>
        <v>57919.1</v>
      </c>
      <c r="M333" s="2">
        <f t="shared" si="16"/>
        <v>57919.1</v>
      </c>
      <c r="N333" s="2">
        <f t="shared" si="17"/>
        <v>81000</v>
      </c>
    </row>
    <row r="334" spans="2:14" ht="12.75" customHeight="1" x14ac:dyDescent="0.2">
      <c r="B334" s="1" t="s">
        <v>416</v>
      </c>
      <c r="C334" s="1" t="s">
        <v>101</v>
      </c>
      <c r="D334" s="18">
        <v>46388</v>
      </c>
      <c r="E334" s="2">
        <v>6428.57</v>
      </c>
      <c r="F334" s="2">
        <v>7200</v>
      </c>
      <c r="G334" s="2">
        <v>177.7777777777778</v>
      </c>
      <c r="H334" s="2">
        <v>7200</v>
      </c>
      <c r="I334" s="2">
        <v>20000</v>
      </c>
      <c r="J334" s="3">
        <v>10</v>
      </c>
      <c r="K334" s="2">
        <v>21428.6</v>
      </c>
      <c r="L334" s="2">
        <f t="shared" si="15"/>
        <v>72000</v>
      </c>
      <c r="M334" s="2">
        <f t="shared" si="16"/>
        <v>72000</v>
      </c>
      <c r="N334" s="2">
        <f t="shared" si="17"/>
        <v>200000</v>
      </c>
    </row>
    <row r="335" spans="2:14" ht="12.75" customHeight="1" x14ac:dyDescent="0.2">
      <c r="B335" s="1" t="s">
        <v>417</v>
      </c>
      <c r="C335" s="1" t="s">
        <v>418</v>
      </c>
      <c r="D335" s="18">
        <v>47058</v>
      </c>
      <c r="E335" s="2">
        <v>6128.57</v>
      </c>
      <c r="F335" s="2">
        <v>6864</v>
      </c>
      <c r="G335" s="2">
        <v>60.256410256410255</v>
      </c>
      <c r="H335" s="2">
        <v>6864</v>
      </c>
      <c r="I335" s="2">
        <v>11000</v>
      </c>
      <c r="J335" s="3">
        <v>10</v>
      </c>
      <c r="K335" s="2">
        <v>11785.7</v>
      </c>
      <c r="L335" s="2">
        <f t="shared" si="15"/>
        <v>68640</v>
      </c>
      <c r="M335" s="2">
        <f t="shared" si="16"/>
        <v>68640</v>
      </c>
      <c r="N335" s="2">
        <f t="shared" si="17"/>
        <v>110000</v>
      </c>
    </row>
    <row r="336" spans="2:14" ht="12.75" customHeight="1" x14ac:dyDescent="0.2">
      <c r="B336" s="1" t="s">
        <v>419</v>
      </c>
      <c r="C336" s="1" t="s">
        <v>158</v>
      </c>
      <c r="D336" s="18">
        <v>46966</v>
      </c>
      <c r="E336" s="2">
        <v>37427</v>
      </c>
      <c r="F336" s="2">
        <v>41918.239999999998</v>
      </c>
      <c r="G336" s="2">
        <v>28.822202458881861</v>
      </c>
      <c r="H336" s="2">
        <v>41918.239999999998</v>
      </c>
      <c r="I336" s="2">
        <v>54000</v>
      </c>
      <c r="J336" s="3">
        <v>12</v>
      </c>
      <c r="K336" s="2">
        <v>69428.52</v>
      </c>
      <c r="L336" s="2">
        <f t="shared" si="15"/>
        <v>503018.88</v>
      </c>
      <c r="M336" s="2">
        <f t="shared" si="16"/>
        <v>503018.88</v>
      </c>
      <c r="N336" s="2">
        <f t="shared" si="17"/>
        <v>648000</v>
      </c>
    </row>
    <row r="337" spans="2:14" ht="12.75" customHeight="1" x14ac:dyDescent="0.2">
      <c r="B337" s="1" t="s">
        <v>420</v>
      </c>
      <c r="C337" s="1" t="s">
        <v>49</v>
      </c>
      <c r="D337" s="18">
        <v>46266</v>
      </c>
      <c r="E337" s="2">
        <v>13282.73</v>
      </c>
      <c r="F337" s="2">
        <v>14876.66</v>
      </c>
      <c r="G337" s="2">
        <v>41.16071752664913</v>
      </c>
      <c r="H337" s="2">
        <v>14876.66</v>
      </c>
      <c r="I337" s="2">
        <v>21000</v>
      </c>
      <c r="J337" s="3">
        <v>1</v>
      </c>
      <c r="K337" s="2">
        <v>2250</v>
      </c>
      <c r="L337" s="2">
        <f t="shared" si="15"/>
        <v>14876.66</v>
      </c>
      <c r="M337" s="2">
        <f t="shared" si="16"/>
        <v>14876.66</v>
      </c>
      <c r="N337" s="2">
        <f t="shared" si="17"/>
        <v>21000</v>
      </c>
    </row>
    <row r="338" spans="2:14" ht="12.75" customHeight="1" x14ac:dyDescent="0.2">
      <c r="B338" s="1" t="s">
        <v>421</v>
      </c>
      <c r="C338" s="1" t="s">
        <v>79</v>
      </c>
      <c r="D338" s="18">
        <v>46784</v>
      </c>
      <c r="E338" s="2">
        <v>112971.43</v>
      </c>
      <c r="F338" s="2">
        <v>126528</v>
      </c>
      <c r="G338" s="2">
        <v>30.405918057663126</v>
      </c>
      <c r="H338" s="2">
        <v>126528</v>
      </c>
      <c r="I338" s="2">
        <v>165000</v>
      </c>
      <c r="J338" s="3">
        <v>5</v>
      </c>
      <c r="K338" s="2">
        <v>88392.85</v>
      </c>
      <c r="L338" s="2">
        <f t="shared" si="15"/>
        <v>632640</v>
      </c>
      <c r="M338" s="2">
        <f t="shared" si="16"/>
        <v>632640</v>
      </c>
      <c r="N338" s="2">
        <f t="shared" si="17"/>
        <v>825000</v>
      </c>
    </row>
    <row r="339" spans="2:14" ht="12.75" customHeight="1" x14ac:dyDescent="0.2">
      <c r="B339" s="1" t="s">
        <v>421</v>
      </c>
      <c r="C339" s="1" t="s">
        <v>79</v>
      </c>
      <c r="D339" s="18">
        <v>46784</v>
      </c>
      <c r="E339" s="2">
        <v>81255.360000000001</v>
      </c>
      <c r="F339" s="2">
        <v>91006</v>
      </c>
      <c r="G339" s="2">
        <v>31.859437839263343</v>
      </c>
      <c r="H339" s="2">
        <v>91006</v>
      </c>
      <c r="I339" s="2">
        <v>120000</v>
      </c>
      <c r="J339" s="3">
        <v>4.533334</v>
      </c>
      <c r="K339" s="2">
        <v>58285.709905000003</v>
      </c>
      <c r="L339" s="2">
        <f t="shared" si="15"/>
        <v>412560.59400400001</v>
      </c>
      <c r="M339" s="2">
        <f t="shared" si="16"/>
        <v>412560.59400400001</v>
      </c>
      <c r="N339" s="2">
        <f t="shared" si="17"/>
        <v>544000.07999999996</v>
      </c>
    </row>
    <row r="340" spans="2:14" ht="12.75" customHeight="1" x14ac:dyDescent="0.2">
      <c r="B340" s="1" t="s">
        <v>422</v>
      </c>
      <c r="C340" s="1" t="s">
        <v>423</v>
      </c>
      <c r="D340" s="18">
        <v>46853</v>
      </c>
      <c r="E340" s="2">
        <v>33</v>
      </c>
      <c r="F340" s="2">
        <v>34272</v>
      </c>
      <c r="G340" s="2">
        <v>31.30252100840336</v>
      </c>
      <c r="H340" s="2">
        <v>34272</v>
      </c>
      <c r="I340" s="2">
        <v>45000</v>
      </c>
      <c r="J340" s="3">
        <v>4</v>
      </c>
      <c r="K340" s="2">
        <v>19285.72</v>
      </c>
      <c r="L340" s="2">
        <f t="shared" si="15"/>
        <v>137088</v>
      </c>
      <c r="M340" s="2">
        <f t="shared" si="16"/>
        <v>137088</v>
      </c>
      <c r="N340" s="2">
        <f t="shared" si="17"/>
        <v>180000</v>
      </c>
    </row>
    <row r="341" spans="2:14" ht="12.75" customHeight="1" x14ac:dyDescent="0.2">
      <c r="B341" s="1" t="s">
        <v>422</v>
      </c>
      <c r="C341" s="1" t="s">
        <v>423</v>
      </c>
      <c r="D341" s="18">
        <v>46600</v>
      </c>
      <c r="E341" s="2">
        <v>1</v>
      </c>
      <c r="F341" s="2">
        <v>14345</v>
      </c>
      <c r="G341" s="2">
        <v>56.151969327291738</v>
      </c>
      <c r="H341" s="2">
        <v>14345</v>
      </c>
      <c r="I341" s="2">
        <v>22400</v>
      </c>
      <c r="J341" s="3">
        <v>3.4</v>
      </c>
      <c r="K341" s="2">
        <v>8160</v>
      </c>
      <c r="L341" s="2">
        <f t="shared" si="15"/>
        <v>48773</v>
      </c>
      <c r="M341" s="2">
        <f t="shared" si="16"/>
        <v>48773</v>
      </c>
      <c r="N341" s="2">
        <f t="shared" si="17"/>
        <v>76160</v>
      </c>
    </row>
    <row r="342" spans="2:14" ht="12.75" customHeight="1" x14ac:dyDescent="0.2">
      <c r="B342" s="1" t="s">
        <v>424</v>
      </c>
      <c r="C342" s="1" t="s">
        <v>425</v>
      </c>
      <c r="D342" s="18">
        <v>46082</v>
      </c>
      <c r="E342" s="2">
        <v>135946.81</v>
      </c>
      <c r="F342" s="2">
        <v>152260.43</v>
      </c>
      <c r="G342" s="2">
        <v>31.353891487105347</v>
      </c>
      <c r="H342" s="2">
        <v>152260.43</v>
      </c>
      <c r="I342" s="2">
        <v>200000</v>
      </c>
      <c r="J342" s="3">
        <v>0.1</v>
      </c>
      <c r="K342" s="2">
        <v>2142.857</v>
      </c>
      <c r="L342" s="2">
        <f t="shared" si="15"/>
        <v>15226.043</v>
      </c>
      <c r="M342" s="2">
        <f t="shared" si="16"/>
        <v>15226.043</v>
      </c>
      <c r="N342" s="2">
        <f t="shared" si="17"/>
        <v>20000</v>
      </c>
    </row>
    <row r="343" spans="2:14" ht="12.75" customHeight="1" x14ac:dyDescent="0.2">
      <c r="B343" s="1" t="s">
        <v>426</v>
      </c>
      <c r="C343" s="1" t="s">
        <v>425</v>
      </c>
      <c r="D343" s="18">
        <v>47484</v>
      </c>
      <c r="E343" s="2">
        <v>79106.25</v>
      </c>
      <c r="F343" s="2">
        <v>88599</v>
      </c>
      <c r="G343" s="2">
        <v>35.441709274371043</v>
      </c>
      <c r="H343" s="2">
        <v>88599</v>
      </c>
      <c r="I343" s="2">
        <v>120000</v>
      </c>
      <c r="J343" s="3">
        <v>2.92</v>
      </c>
      <c r="K343" s="2">
        <v>37542.8488</v>
      </c>
      <c r="L343" s="2">
        <f t="shared" si="15"/>
        <v>258709.08</v>
      </c>
      <c r="M343" s="2">
        <f t="shared" si="16"/>
        <v>258709.08</v>
      </c>
      <c r="N343" s="2">
        <f t="shared" si="17"/>
        <v>350400</v>
      </c>
    </row>
    <row r="344" spans="2:14" ht="12.75" customHeight="1" x14ac:dyDescent="0.2">
      <c r="B344" s="1" t="s">
        <v>427</v>
      </c>
      <c r="C344" s="1" t="s">
        <v>247</v>
      </c>
      <c r="D344" s="18">
        <v>46539</v>
      </c>
      <c r="E344" s="2">
        <v>223214.29</v>
      </c>
      <c r="F344" s="2">
        <v>250000</v>
      </c>
      <c r="G344" s="2">
        <v>46</v>
      </c>
      <c r="H344" s="2">
        <v>250000</v>
      </c>
      <c r="I344" s="2">
        <v>365000</v>
      </c>
      <c r="J344" s="3">
        <v>1</v>
      </c>
      <c r="K344" s="2">
        <v>39107.14</v>
      </c>
      <c r="L344" s="2">
        <f t="shared" si="15"/>
        <v>250000</v>
      </c>
      <c r="M344" s="2">
        <f t="shared" si="16"/>
        <v>250000</v>
      </c>
      <c r="N344" s="2">
        <f t="shared" si="17"/>
        <v>365000</v>
      </c>
    </row>
    <row r="345" spans="2:14" ht="12.75" customHeight="1" x14ac:dyDescent="0.2">
      <c r="B345" s="1" t="s">
        <v>428</v>
      </c>
      <c r="C345" s="1" t="s">
        <v>279</v>
      </c>
      <c r="D345" s="18">
        <v>46327</v>
      </c>
      <c r="E345" s="2">
        <v>3815</v>
      </c>
      <c r="F345" s="2">
        <v>4272.8</v>
      </c>
      <c r="G345" s="2">
        <v>63.826998689384006</v>
      </c>
      <c r="H345" s="2">
        <v>4272.8</v>
      </c>
      <c r="I345" s="2">
        <v>7000</v>
      </c>
      <c r="J345" s="3">
        <v>2</v>
      </c>
      <c r="K345" s="2">
        <v>1500</v>
      </c>
      <c r="L345" s="2">
        <f t="shared" si="15"/>
        <v>8545.6</v>
      </c>
      <c r="M345" s="2">
        <f t="shared" si="16"/>
        <v>8545.6</v>
      </c>
      <c r="N345" s="2">
        <f t="shared" si="17"/>
        <v>14000</v>
      </c>
    </row>
    <row r="346" spans="2:14" ht="12.75" customHeight="1" x14ac:dyDescent="0.2">
      <c r="B346" s="1" t="s">
        <v>428</v>
      </c>
      <c r="C346" s="1" t="s">
        <v>279</v>
      </c>
      <c r="D346" s="18">
        <v>46337</v>
      </c>
      <c r="E346" s="2">
        <v>3815</v>
      </c>
      <c r="F346" s="2">
        <v>4272.8</v>
      </c>
      <c r="G346" s="2">
        <v>63.826998689384006</v>
      </c>
      <c r="H346" s="2">
        <v>4272.8</v>
      </c>
      <c r="I346" s="2">
        <v>7000</v>
      </c>
      <c r="J346" s="3">
        <v>4</v>
      </c>
      <c r="K346" s="2">
        <v>3000</v>
      </c>
      <c r="L346" s="2">
        <f t="shared" si="15"/>
        <v>17091.2</v>
      </c>
      <c r="M346" s="2">
        <f t="shared" si="16"/>
        <v>17091.2</v>
      </c>
      <c r="N346" s="2">
        <f t="shared" si="17"/>
        <v>28000</v>
      </c>
    </row>
    <row r="347" spans="2:14" ht="12.75" customHeight="1" x14ac:dyDescent="0.2">
      <c r="B347" s="1" t="s">
        <v>429</v>
      </c>
      <c r="C347" s="1" t="s">
        <v>47</v>
      </c>
      <c r="D347" s="18">
        <v>46692</v>
      </c>
      <c r="E347" s="2">
        <v>71400</v>
      </c>
      <c r="F347" s="2">
        <v>79968</v>
      </c>
      <c r="G347" s="2">
        <v>37.555022008803519</v>
      </c>
      <c r="H347" s="2">
        <v>79968</v>
      </c>
      <c r="I347" s="2">
        <v>110000</v>
      </c>
      <c r="J347" s="3">
        <v>39</v>
      </c>
      <c r="K347" s="2">
        <v>459642.69</v>
      </c>
      <c r="L347" s="2">
        <f t="shared" si="15"/>
        <v>3118752</v>
      </c>
      <c r="M347" s="2">
        <f t="shared" si="16"/>
        <v>3118752</v>
      </c>
      <c r="N347" s="2">
        <f t="shared" si="17"/>
        <v>4290000</v>
      </c>
    </row>
    <row r="348" spans="2:14" ht="12.75" customHeight="1" x14ac:dyDescent="0.2">
      <c r="B348" s="1" t="s">
        <v>430</v>
      </c>
      <c r="C348" s="1" t="s">
        <v>146</v>
      </c>
      <c r="D348" s="18">
        <v>46784</v>
      </c>
      <c r="E348" s="2">
        <v>5885</v>
      </c>
      <c r="F348" s="2">
        <v>6591.2</v>
      </c>
      <c r="G348" s="2">
        <v>30.476999635878141</v>
      </c>
      <c r="H348" s="2">
        <v>6591.2</v>
      </c>
      <c r="I348" s="2">
        <v>8600</v>
      </c>
      <c r="J348" s="3">
        <v>10</v>
      </c>
      <c r="K348" s="2">
        <v>9214.2999999999993</v>
      </c>
      <c r="L348" s="2">
        <f t="shared" si="15"/>
        <v>65912</v>
      </c>
      <c r="M348" s="2">
        <f t="shared" si="16"/>
        <v>65912</v>
      </c>
      <c r="N348" s="2">
        <f t="shared" si="17"/>
        <v>86000</v>
      </c>
    </row>
    <row r="349" spans="2:14" ht="12.75" customHeight="1" x14ac:dyDescent="0.2">
      <c r="B349" s="1" t="s">
        <v>431</v>
      </c>
      <c r="C349" s="1" t="s">
        <v>146</v>
      </c>
      <c r="D349" s="18">
        <v>46508</v>
      </c>
      <c r="E349" s="2">
        <v>18994.64</v>
      </c>
      <c r="F349" s="2">
        <v>21274</v>
      </c>
      <c r="G349" s="2">
        <v>26.91548368901006</v>
      </c>
      <c r="H349" s="2">
        <v>21274</v>
      </c>
      <c r="I349" s="2">
        <v>27000</v>
      </c>
      <c r="J349" s="3">
        <v>16.333334000000001</v>
      </c>
      <c r="K349" s="2">
        <v>47250.048595</v>
      </c>
      <c r="L349" s="2">
        <f t="shared" si="15"/>
        <v>347475.34751600004</v>
      </c>
      <c r="M349" s="2">
        <f t="shared" si="16"/>
        <v>347475.34751600004</v>
      </c>
      <c r="N349" s="2">
        <f t="shared" si="17"/>
        <v>441000.01800000004</v>
      </c>
    </row>
    <row r="350" spans="2:14" ht="12.75" customHeight="1" x14ac:dyDescent="0.2">
      <c r="B350" s="1" t="s">
        <v>432</v>
      </c>
      <c r="C350" s="1" t="s">
        <v>433</v>
      </c>
      <c r="D350" s="18">
        <v>46388</v>
      </c>
      <c r="E350" s="2">
        <v>38525</v>
      </c>
      <c r="F350" s="2">
        <v>43148</v>
      </c>
      <c r="G350" s="2">
        <v>34.421062389913786</v>
      </c>
      <c r="H350" s="2">
        <v>43148</v>
      </c>
      <c r="I350" s="2">
        <v>58000</v>
      </c>
      <c r="J350" s="3">
        <v>10</v>
      </c>
      <c r="K350" s="2">
        <v>62142.9</v>
      </c>
      <c r="L350" s="2">
        <f t="shared" si="15"/>
        <v>431480</v>
      </c>
      <c r="M350" s="2">
        <f t="shared" si="16"/>
        <v>431480</v>
      </c>
      <c r="N350" s="2">
        <f t="shared" si="17"/>
        <v>580000</v>
      </c>
    </row>
    <row r="351" spans="2:14" ht="12.75" customHeight="1" x14ac:dyDescent="0.2">
      <c r="B351" s="1" t="s">
        <v>434</v>
      </c>
      <c r="C351" s="1" t="s">
        <v>435</v>
      </c>
      <c r="D351" s="18">
        <v>46388</v>
      </c>
      <c r="E351" s="2">
        <v>92485.06</v>
      </c>
      <c r="F351" s="2">
        <v>103583.27</v>
      </c>
      <c r="G351" s="2">
        <v>21.641265042125045</v>
      </c>
      <c r="H351" s="2">
        <v>103583.27</v>
      </c>
      <c r="I351" s="2">
        <v>126000</v>
      </c>
      <c r="J351" s="3">
        <v>9.9999999999999995E-7</v>
      </c>
      <c r="K351" s="2">
        <v>1.35E-2</v>
      </c>
      <c r="L351" s="2">
        <f t="shared" si="15"/>
        <v>0.10358327000000001</v>
      </c>
      <c r="M351" s="2">
        <f t="shared" si="16"/>
        <v>0.10358327000000001</v>
      </c>
      <c r="N351" s="2">
        <f t="shared" si="17"/>
        <v>0.126</v>
      </c>
    </row>
    <row r="352" spans="2:14" ht="12.75" customHeight="1" x14ac:dyDescent="0.2">
      <c r="B352" s="1" t="s">
        <v>434</v>
      </c>
      <c r="C352" s="1" t="s">
        <v>435</v>
      </c>
      <c r="D352" s="18">
        <v>46266</v>
      </c>
      <c r="E352" s="2">
        <v>92485.06</v>
      </c>
      <c r="F352" s="2">
        <v>103583.27</v>
      </c>
      <c r="G352" s="2">
        <v>21.641265042125045</v>
      </c>
      <c r="H352" s="2">
        <v>103583.27</v>
      </c>
      <c r="I352" s="2">
        <v>126000</v>
      </c>
      <c r="J352" s="3">
        <v>0.66666700000000001</v>
      </c>
      <c r="K352" s="2">
        <v>9000.0044999999991</v>
      </c>
      <c r="L352" s="2">
        <f t="shared" si="15"/>
        <v>69055.547861090003</v>
      </c>
      <c r="M352" s="2">
        <f t="shared" si="16"/>
        <v>69055.547861090003</v>
      </c>
      <c r="N352" s="2">
        <f t="shared" si="17"/>
        <v>84000.042000000001</v>
      </c>
    </row>
    <row r="353" spans="2:14" ht="12.75" customHeight="1" x14ac:dyDescent="0.2">
      <c r="B353" s="1" t="s">
        <v>436</v>
      </c>
      <c r="C353" s="1" t="s">
        <v>437</v>
      </c>
      <c r="D353" s="18">
        <v>46296</v>
      </c>
      <c r="E353" s="2">
        <v>61079.22</v>
      </c>
      <c r="F353" s="2">
        <v>68408.73</v>
      </c>
      <c r="G353" s="2">
        <v>27.176750686644816</v>
      </c>
      <c r="H353" s="2">
        <v>68408.73</v>
      </c>
      <c r="I353" s="2">
        <v>87000</v>
      </c>
      <c r="J353" s="3">
        <v>1</v>
      </c>
      <c r="K353" s="2">
        <v>9321.43</v>
      </c>
      <c r="L353" s="2">
        <f t="shared" si="15"/>
        <v>68408.73</v>
      </c>
      <c r="M353" s="2">
        <f t="shared" si="16"/>
        <v>68408.73</v>
      </c>
      <c r="N353" s="2">
        <f t="shared" si="17"/>
        <v>87000</v>
      </c>
    </row>
    <row r="354" spans="2:14" ht="12.75" customHeight="1" x14ac:dyDescent="0.2">
      <c r="B354" s="1" t="s">
        <v>438</v>
      </c>
      <c r="C354" s="1" t="s">
        <v>65</v>
      </c>
      <c r="D354" s="18">
        <v>46935</v>
      </c>
      <c r="E354" s="2">
        <v>10465</v>
      </c>
      <c r="F354" s="2">
        <v>11720.8</v>
      </c>
      <c r="G354" s="2">
        <v>27.977612449662139</v>
      </c>
      <c r="H354" s="2">
        <v>11720.8</v>
      </c>
      <c r="I354" s="2">
        <v>15000</v>
      </c>
      <c r="J354" s="3">
        <v>6</v>
      </c>
      <c r="K354" s="2">
        <v>9642.84</v>
      </c>
      <c r="L354" s="2">
        <f t="shared" si="15"/>
        <v>70324.799999999988</v>
      </c>
      <c r="M354" s="2">
        <f t="shared" si="16"/>
        <v>70324.799999999988</v>
      </c>
      <c r="N354" s="2">
        <f t="shared" si="17"/>
        <v>90000</v>
      </c>
    </row>
    <row r="355" spans="2:14" ht="12.75" customHeight="1" x14ac:dyDescent="0.2">
      <c r="B355" s="1" t="s">
        <v>439</v>
      </c>
      <c r="C355" s="1" t="s">
        <v>207</v>
      </c>
      <c r="D355" s="18">
        <v>46600</v>
      </c>
      <c r="E355" s="2">
        <v>8482.14</v>
      </c>
      <c r="F355" s="2">
        <v>9500</v>
      </c>
      <c r="G355" s="2">
        <v>47.368421052631575</v>
      </c>
      <c r="H355" s="2">
        <v>9500</v>
      </c>
      <c r="I355" s="2">
        <v>14000</v>
      </c>
      <c r="J355" s="3">
        <v>0.5</v>
      </c>
      <c r="K355" s="2">
        <v>750</v>
      </c>
      <c r="L355" s="2">
        <f t="shared" si="15"/>
        <v>4750</v>
      </c>
      <c r="M355" s="2">
        <f t="shared" si="16"/>
        <v>4750</v>
      </c>
      <c r="N355" s="2">
        <f t="shared" si="17"/>
        <v>7000</v>
      </c>
    </row>
    <row r="356" spans="2:14" ht="12.75" customHeight="1" x14ac:dyDescent="0.2">
      <c r="B356" s="1" t="s">
        <v>440</v>
      </c>
      <c r="C356" s="1" t="s">
        <v>330</v>
      </c>
      <c r="D356" s="18">
        <v>46539</v>
      </c>
      <c r="E356" s="2">
        <v>48629.57</v>
      </c>
      <c r="F356" s="2">
        <v>54465.120000000003</v>
      </c>
      <c r="G356" s="2">
        <v>50.555070841668943</v>
      </c>
      <c r="H356" s="2">
        <v>54465.120000000003</v>
      </c>
      <c r="I356" s="2">
        <v>82000</v>
      </c>
      <c r="J356" s="3">
        <v>9.4499999999999993</v>
      </c>
      <c r="K356" s="2">
        <v>83024.959499999997</v>
      </c>
      <c r="L356" s="2">
        <f t="shared" si="15"/>
        <v>514695.38399999996</v>
      </c>
      <c r="M356" s="2">
        <f t="shared" si="16"/>
        <v>514695.38399999996</v>
      </c>
      <c r="N356" s="2">
        <f t="shared" si="17"/>
        <v>774899.99999999988</v>
      </c>
    </row>
    <row r="357" spans="2:14" ht="12.75" customHeight="1" x14ac:dyDescent="0.2">
      <c r="B357" s="1" t="s">
        <v>441</v>
      </c>
      <c r="C357" s="1" t="s">
        <v>330</v>
      </c>
      <c r="D357" s="18">
        <v>46296</v>
      </c>
      <c r="E357" s="2">
        <v>107545.54</v>
      </c>
      <c r="F357" s="2">
        <v>120451</v>
      </c>
      <c r="G357" s="2">
        <v>36.154950975915519</v>
      </c>
      <c r="H357" s="2">
        <v>120451</v>
      </c>
      <c r="I357" s="2">
        <v>164000</v>
      </c>
      <c r="J357" s="3">
        <v>2.2000000000000002</v>
      </c>
      <c r="K357" s="2">
        <v>38657.146000000001</v>
      </c>
      <c r="L357" s="2">
        <f t="shared" si="15"/>
        <v>264992.2</v>
      </c>
      <c r="M357" s="2">
        <f t="shared" si="16"/>
        <v>264992.2</v>
      </c>
      <c r="N357" s="2">
        <f t="shared" si="17"/>
        <v>360800.00000000006</v>
      </c>
    </row>
    <row r="358" spans="2:14" ht="12.75" customHeight="1" x14ac:dyDescent="0.2">
      <c r="B358" s="1" t="s">
        <v>442</v>
      </c>
      <c r="C358" s="1" t="s">
        <v>247</v>
      </c>
      <c r="D358" s="18">
        <v>46174</v>
      </c>
      <c r="E358" s="2">
        <v>164000</v>
      </c>
      <c r="F358" s="2">
        <v>183680</v>
      </c>
      <c r="G358" s="2">
        <v>3.4407665505226479</v>
      </c>
      <c r="H358" s="2">
        <v>183680</v>
      </c>
      <c r="I358" s="2">
        <v>190000</v>
      </c>
      <c r="J358" s="3">
        <v>70</v>
      </c>
      <c r="K358" s="2">
        <v>1424999.8</v>
      </c>
      <c r="L358" s="2">
        <f t="shared" si="15"/>
        <v>12857600</v>
      </c>
      <c r="M358" s="2">
        <f t="shared" si="16"/>
        <v>12857600</v>
      </c>
      <c r="N358" s="2">
        <f t="shared" si="17"/>
        <v>13300000</v>
      </c>
    </row>
    <row r="359" spans="2:14" ht="12.75" customHeight="1" x14ac:dyDescent="0.2">
      <c r="B359" s="1" t="s">
        <v>442</v>
      </c>
      <c r="C359" s="1" t="s">
        <v>247</v>
      </c>
      <c r="D359" s="18">
        <v>46174</v>
      </c>
      <c r="E359" s="2">
        <v>64285.1</v>
      </c>
      <c r="F359" s="2">
        <v>71999.31</v>
      </c>
      <c r="G359" s="2">
        <v>163.89141784830991</v>
      </c>
      <c r="H359" s="2">
        <v>71999.31</v>
      </c>
      <c r="I359" s="2">
        <v>190000</v>
      </c>
      <c r="J359" s="3">
        <v>360</v>
      </c>
      <c r="K359" s="2">
        <v>7328570.4000000004</v>
      </c>
      <c r="L359" s="2">
        <f t="shared" si="15"/>
        <v>25919751.599999998</v>
      </c>
      <c r="M359" s="2">
        <f t="shared" si="16"/>
        <v>25919751.599999998</v>
      </c>
      <c r="N359" s="2">
        <f t="shared" si="17"/>
        <v>68400000</v>
      </c>
    </row>
    <row r="360" spans="2:14" ht="12.75" customHeight="1" x14ac:dyDescent="0.2">
      <c r="B360" s="1" t="s">
        <v>443</v>
      </c>
      <c r="C360" s="1" t="s">
        <v>291</v>
      </c>
      <c r="D360" s="18">
        <v>46478</v>
      </c>
      <c r="E360" s="2">
        <v>57813.39</v>
      </c>
      <c r="F360" s="2">
        <v>64751</v>
      </c>
      <c r="G360" s="2">
        <v>32.816481598739792</v>
      </c>
      <c r="H360" s="2">
        <v>64751</v>
      </c>
      <c r="I360" s="2">
        <v>86000</v>
      </c>
      <c r="J360" s="3">
        <v>16</v>
      </c>
      <c r="K360" s="2">
        <v>147428.64000000001</v>
      </c>
      <c r="L360" s="2">
        <f t="shared" si="15"/>
        <v>1036016</v>
      </c>
      <c r="M360" s="2">
        <f t="shared" si="16"/>
        <v>1036016</v>
      </c>
      <c r="N360" s="2">
        <f t="shared" si="17"/>
        <v>1376000</v>
      </c>
    </row>
    <row r="361" spans="2:14" ht="12.75" customHeight="1" x14ac:dyDescent="0.2">
      <c r="B361" s="1" t="s">
        <v>444</v>
      </c>
      <c r="C361" s="1" t="s">
        <v>445</v>
      </c>
      <c r="D361" s="18">
        <v>46361</v>
      </c>
      <c r="E361" s="2">
        <v>4392</v>
      </c>
      <c r="F361" s="2">
        <v>4919.04</v>
      </c>
      <c r="G361" s="2">
        <v>42.304189435336973</v>
      </c>
      <c r="H361" s="2">
        <v>4919.04</v>
      </c>
      <c r="I361" s="2">
        <v>7000</v>
      </c>
      <c r="J361" s="3">
        <v>15</v>
      </c>
      <c r="K361" s="2">
        <v>11250</v>
      </c>
      <c r="L361" s="2">
        <f t="shared" si="15"/>
        <v>73785.600000000006</v>
      </c>
      <c r="M361" s="2">
        <f t="shared" si="16"/>
        <v>73785.600000000006</v>
      </c>
      <c r="N361" s="2">
        <f t="shared" si="17"/>
        <v>105000</v>
      </c>
    </row>
    <row r="362" spans="2:14" ht="12.75" customHeight="1" x14ac:dyDescent="0.2">
      <c r="B362" s="1" t="s">
        <v>444</v>
      </c>
      <c r="C362" s="1" t="s">
        <v>445</v>
      </c>
      <c r="D362" s="18">
        <v>46361</v>
      </c>
      <c r="E362" s="2">
        <v>4392</v>
      </c>
      <c r="F362" s="2">
        <v>4919.04</v>
      </c>
      <c r="G362" s="2">
        <v>42.304189435336973</v>
      </c>
      <c r="H362" s="2">
        <v>4919.04</v>
      </c>
      <c r="I362" s="2">
        <v>7000</v>
      </c>
      <c r="J362" s="3">
        <v>1</v>
      </c>
      <c r="K362" s="2">
        <v>750</v>
      </c>
      <c r="L362" s="2">
        <f t="shared" si="15"/>
        <v>4919.04</v>
      </c>
      <c r="M362" s="2">
        <f t="shared" si="16"/>
        <v>4919.04</v>
      </c>
      <c r="N362" s="2">
        <f t="shared" si="17"/>
        <v>7000</v>
      </c>
    </row>
    <row r="363" spans="2:14" ht="12.75" customHeight="1" x14ac:dyDescent="0.2">
      <c r="B363" s="1" t="s">
        <v>446</v>
      </c>
      <c r="C363" s="1" t="s">
        <v>160</v>
      </c>
      <c r="D363" s="18">
        <v>46244</v>
      </c>
      <c r="E363" s="2">
        <v>71041</v>
      </c>
      <c r="F363" s="2">
        <v>79565.919999999998</v>
      </c>
      <c r="G363" s="2">
        <v>31.211956073655656</v>
      </c>
      <c r="H363" s="2">
        <v>79565.919999999998</v>
      </c>
      <c r="I363" s="2">
        <v>104400</v>
      </c>
      <c r="J363" s="3">
        <v>0.83333400000000002</v>
      </c>
      <c r="K363" s="2">
        <v>9321.4324570000008</v>
      </c>
      <c r="L363" s="2">
        <f t="shared" si="15"/>
        <v>66304.986377280002</v>
      </c>
      <c r="M363" s="2">
        <f t="shared" si="16"/>
        <v>66304.986377280002</v>
      </c>
      <c r="N363" s="2">
        <f t="shared" si="17"/>
        <v>87000.069600000003</v>
      </c>
    </row>
    <row r="364" spans="2:14" ht="12.75" customHeight="1" x14ac:dyDescent="0.2">
      <c r="B364" s="1" t="s">
        <v>446</v>
      </c>
      <c r="C364" s="1" t="s">
        <v>160</v>
      </c>
      <c r="D364" s="18">
        <v>46813</v>
      </c>
      <c r="E364" s="2">
        <v>63682.14</v>
      </c>
      <c r="F364" s="2">
        <v>71324</v>
      </c>
      <c r="G364" s="2">
        <v>34.597050081319054</v>
      </c>
      <c r="H364" s="2">
        <v>71324</v>
      </c>
      <c r="I364" s="2">
        <v>96000</v>
      </c>
      <c r="J364" s="3">
        <v>3</v>
      </c>
      <c r="K364" s="2">
        <v>30857.13</v>
      </c>
      <c r="L364" s="2">
        <f t="shared" si="15"/>
        <v>213972</v>
      </c>
      <c r="M364" s="2">
        <f t="shared" si="16"/>
        <v>213972</v>
      </c>
      <c r="N364" s="2">
        <f t="shared" si="17"/>
        <v>288000</v>
      </c>
    </row>
    <row r="365" spans="2:14" ht="12.75" customHeight="1" x14ac:dyDescent="0.2">
      <c r="B365" s="1" t="s">
        <v>447</v>
      </c>
      <c r="C365" s="1" t="s">
        <v>448</v>
      </c>
      <c r="D365" s="18">
        <v>46784</v>
      </c>
      <c r="E365" s="2">
        <v>57156.15</v>
      </c>
      <c r="F365" s="2">
        <v>64014.89</v>
      </c>
      <c r="G365" s="2">
        <v>17.160241937461738</v>
      </c>
      <c r="H365" s="2">
        <v>64014.89</v>
      </c>
      <c r="I365" s="2">
        <v>75000</v>
      </c>
      <c r="J365" s="3">
        <v>1.1200000000000001</v>
      </c>
      <c r="K365" s="2">
        <v>8999.9951999999994</v>
      </c>
      <c r="L365" s="2">
        <f t="shared" si="15"/>
        <v>71696.676800000001</v>
      </c>
      <c r="M365" s="2">
        <f t="shared" si="16"/>
        <v>71696.676800000001</v>
      </c>
      <c r="N365" s="2">
        <f t="shared" si="17"/>
        <v>84000.000000000015</v>
      </c>
    </row>
    <row r="366" spans="2:14" ht="12.75" customHeight="1" x14ac:dyDescent="0.2">
      <c r="B366" s="1" t="s">
        <v>449</v>
      </c>
      <c r="C366" s="1" t="s">
        <v>450</v>
      </c>
      <c r="D366" s="18">
        <v>46478</v>
      </c>
      <c r="E366" s="2">
        <v>72171.929999999993</v>
      </c>
      <c r="F366" s="2">
        <v>80832.56</v>
      </c>
      <c r="G366" s="2">
        <v>29.898149953434608</v>
      </c>
      <c r="H366" s="2">
        <v>80832.56</v>
      </c>
      <c r="I366" s="2">
        <v>105000</v>
      </c>
      <c r="J366" s="3">
        <v>1.5</v>
      </c>
      <c r="K366" s="2">
        <v>16875</v>
      </c>
      <c r="L366" s="2">
        <f t="shared" si="15"/>
        <v>121248.84</v>
      </c>
      <c r="M366" s="2">
        <f t="shared" si="16"/>
        <v>121248.84</v>
      </c>
      <c r="N366" s="2">
        <f t="shared" si="17"/>
        <v>157500</v>
      </c>
    </row>
    <row r="367" spans="2:14" ht="12.75" customHeight="1" x14ac:dyDescent="0.2">
      <c r="B367" s="1" t="s">
        <v>451</v>
      </c>
      <c r="C367" s="1" t="s">
        <v>452</v>
      </c>
      <c r="D367" s="18">
        <v>46874</v>
      </c>
      <c r="E367" s="2">
        <v>58350</v>
      </c>
      <c r="F367" s="2">
        <v>65352</v>
      </c>
      <c r="G367" s="2">
        <v>28.534704370179949</v>
      </c>
      <c r="H367" s="2">
        <v>65352</v>
      </c>
      <c r="I367" s="2">
        <v>84000</v>
      </c>
      <c r="J367" s="3">
        <v>3.75</v>
      </c>
      <c r="K367" s="2">
        <v>33750</v>
      </c>
      <c r="L367" s="2">
        <f t="shared" si="15"/>
        <v>245070</v>
      </c>
      <c r="M367" s="2">
        <f t="shared" si="16"/>
        <v>245070</v>
      </c>
      <c r="N367" s="2">
        <f t="shared" si="17"/>
        <v>315000</v>
      </c>
    </row>
    <row r="368" spans="2:14" ht="12.75" customHeight="1" x14ac:dyDescent="0.2">
      <c r="B368" s="1" t="s">
        <v>453</v>
      </c>
      <c r="C368" s="1" t="s">
        <v>106</v>
      </c>
      <c r="D368" s="18">
        <v>46539</v>
      </c>
      <c r="E368" s="2">
        <v>50019.98</v>
      </c>
      <c r="F368" s="2">
        <v>56022.38</v>
      </c>
      <c r="G368" s="2">
        <v>24.950064599183396</v>
      </c>
      <c r="H368" s="2">
        <v>56022.38</v>
      </c>
      <c r="I368" s="2">
        <v>70000</v>
      </c>
      <c r="J368" s="3">
        <v>1</v>
      </c>
      <c r="K368" s="2">
        <v>7500</v>
      </c>
      <c r="L368" s="2">
        <f t="shared" si="15"/>
        <v>56022.38</v>
      </c>
      <c r="M368" s="2">
        <f t="shared" si="16"/>
        <v>56022.38</v>
      </c>
      <c r="N368" s="2">
        <f t="shared" si="17"/>
        <v>70000</v>
      </c>
    </row>
    <row r="369" spans="2:14" ht="12.75" customHeight="1" x14ac:dyDescent="0.2">
      <c r="B369" s="1" t="s">
        <v>453</v>
      </c>
      <c r="C369" s="1" t="s">
        <v>106</v>
      </c>
      <c r="D369" s="18">
        <v>46539</v>
      </c>
      <c r="E369" s="2">
        <v>50019.98</v>
      </c>
      <c r="F369" s="2">
        <v>56022.38</v>
      </c>
      <c r="G369" s="2">
        <v>34.946069767118068</v>
      </c>
      <c r="H369" s="2">
        <v>56022.38</v>
      </c>
      <c r="I369" s="2">
        <v>75600</v>
      </c>
      <c r="J369" s="3">
        <v>10</v>
      </c>
      <c r="K369" s="2">
        <v>81000</v>
      </c>
      <c r="L369" s="2">
        <f t="shared" si="15"/>
        <v>560223.79999999993</v>
      </c>
      <c r="M369" s="2">
        <f t="shared" si="16"/>
        <v>560223.79999999993</v>
      </c>
      <c r="N369" s="2">
        <f t="shared" si="17"/>
        <v>756000</v>
      </c>
    </row>
    <row r="370" spans="2:14" ht="12.75" customHeight="1" x14ac:dyDescent="0.2">
      <c r="B370" s="1" t="s">
        <v>453</v>
      </c>
      <c r="C370" s="1" t="s">
        <v>106</v>
      </c>
      <c r="D370" s="18">
        <v>46539</v>
      </c>
      <c r="E370" s="2">
        <v>50019.98</v>
      </c>
      <c r="F370" s="2">
        <v>56022.38</v>
      </c>
      <c r="G370" s="2">
        <v>34.946069767118068</v>
      </c>
      <c r="H370" s="2">
        <v>56022.38</v>
      </c>
      <c r="I370" s="2">
        <v>75600</v>
      </c>
      <c r="J370" s="3">
        <v>6</v>
      </c>
      <c r="K370" s="2">
        <v>48600</v>
      </c>
      <c r="L370" s="2">
        <f t="shared" si="15"/>
        <v>336134.27999999997</v>
      </c>
      <c r="M370" s="2">
        <f t="shared" si="16"/>
        <v>336134.27999999997</v>
      </c>
      <c r="N370" s="2">
        <f t="shared" si="17"/>
        <v>453600</v>
      </c>
    </row>
    <row r="371" spans="2:14" ht="12.75" customHeight="1" x14ac:dyDescent="0.2">
      <c r="B371" s="1" t="s">
        <v>454</v>
      </c>
      <c r="C371" s="1" t="s">
        <v>97</v>
      </c>
      <c r="D371" s="18">
        <v>46753</v>
      </c>
      <c r="E371" s="2">
        <v>17759.21</v>
      </c>
      <c r="F371" s="2">
        <v>19890.32</v>
      </c>
      <c r="G371" s="2">
        <v>35.744422412510204</v>
      </c>
      <c r="H371" s="2">
        <v>19890.32</v>
      </c>
      <c r="I371" s="2">
        <v>27000</v>
      </c>
      <c r="J371" s="3">
        <v>5</v>
      </c>
      <c r="K371" s="2">
        <v>14464.3</v>
      </c>
      <c r="L371" s="2">
        <f t="shared" si="15"/>
        <v>99451.6</v>
      </c>
      <c r="M371" s="2">
        <f t="shared" si="16"/>
        <v>99451.6</v>
      </c>
      <c r="N371" s="2">
        <f t="shared" si="17"/>
        <v>135000</v>
      </c>
    </row>
    <row r="372" spans="2:14" ht="12.75" customHeight="1" x14ac:dyDescent="0.2">
      <c r="B372" s="1" t="s">
        <v>454</v>
      </c>
      <c r="C372" s="1" t="s">
        <v>97</v>
      </c>
      <c r="D372" s="18">
        <v>46753</v>
      </c>
      <c r="E372" s="2">
        <v>17789.71</v>
      </c>
      <c r="F372" s="2">
        <v>19924.48</v>
      </c>
      <c r="G372" s="2">
        <v>35.51169214955673</v>
      </c>
      <c r="H372" s="2">
        <v>19924.48</v>
      </c>
      <c r="I372" s="2">
        <v>27000</v>
      </c>
      <c r="J372" s="3">
        <v>5</v>
      </c>
      <c r="K372" s="2">
        <v>14464.3</v>
      </c>
      <c r="L372" s="2">
        <f t="shared" si="15"/>
        <v>99622.399999999994</v>
      </c>
      <c r="M372" s="2">
        <f t="shared" si="16"/>
        <v>99622.399999999994</v>
      </c>
      <c r="N372" s="2">
        <f t="shared" si="17"/>
        <v>135000</v>
      </c>
    </row>
    <row r="373" spans="2:14" ht="12.75" customHeight="1" x14ac:dyDescent="0.2">
      <c r="B373" s="1" t="s">
        <v>455</v>
      </c>
      <c r="C373" s="1" t="s">
        <v>207</v>
      </c>
      <c r="D373" s="18">
        <v>46569</v>
      </c>
      <c r="E373" s="2">
        <v>2672.32</v>
      </c>
      <c r="F373" s="2">
        <v>2993</v>
      </c>
      <c r="G373" s="2">
        <v>67.056465085198795</v>
      </c>
      <c r="H373" s="2">
        <v>2993</v>
      </c>
      <c r="I373" s="2">
        <v>5000</v>
      </c>
      <c r="J373" s="3">
        <v>44</v>
      </c>
      <c r="K373" s="2">
        <v>23571.24</v>
      </c>
      <c r="L373" s="2">
        <f t="shared" si="15"/>
        <v>131692</v>
      </c>
      <c r="M373" s="2">
        <f t="shared" si="16"/>
        <v>131692</v>
      </c>
      <c r="N373" s="2">
        <f t="shared" si="17"/>
        <v>220000</v>
      </c>
    </row>
    <row r="374" spans="2:14" ht="12.75" customHeight="1" x14ac:dyDescent="0.2">
      <c r="B374" s="1" t="s">
        <v>456</v>
      </c>
      <c r="C374" s="1" t="s">
        <v>158</v>
      </c>
      <c r="D374" s="18">
        <v>46692</v>
      </c>
      <c r="E374" s="2">
        <v>44197</v>
      </c>
      <c r="F374" s="2">
        <v>49500.639999999999</v>
      </c>
      <c r="G374" s="2">
        <v>37.371961251410077</v>
      </c>
      <c r="H374" s="2">
        <v>49500.639999999999</v>
      </c>
      <c r="I374" s="2">
        <v>68000</v>
      </c>
      <c r="J374" s="3">
        <v>225</v>
      </c>
      <c r="K374" s="2">
        <v>1639284.75</v>
      </c>
      <c r="L374" s="2">
        <f t="shared" si="15"/>
        <v>11137644</v>
      </c>
      <c r="M374" s="2">
        <f t="shared" si="16"/>
        <v>11137644</v>
      </c>
      <c r="N374" s="2">
        <f t="shared" si="17"/>
        <v>15300000</v>
      </c>
    </row>
    <row r="375" spans="2:14" ht="12.75" customHeight="1" x14ac:dyDescent="0.2">
      <c r="B375" s="1" t="s">
        <v>457</v>
      </c>
      <c r="C375" s="1" t="s">
        <v>458</v>
      </c>
      <c r="D375" s="18">
        <v>46844</v>
      </c>
      <c r="E375" s="2">
        <v>8506.25</v>
      </c>
      <c r="F375" s="2">
        <v>9527</v>
      </c>
      <c r="G375" s="2">
        <v>36.454287813582447</v>
      </c>
      <c r="H375" s="2">
        <v>9527</v>
      </c>
      <c r="I375" s="2">
        <v>13000</v>
      </c>
      <c r="J375" s="3">
        <v>1</v>
      </c>
      <c r="K375" s="2">
        <v>1392.86</v>
      </c>
      <c r="L375" s="2">
        <f t="shared" si="15"/>
        <v>9527</v>
      </c>
      <c r="M375" s="2">
        <f t="shared" si="16"/>
        <v>9527</v>
      </c>
      <c r="N375" s="2">
        <f t="shared" si="17"/>
        <v>13000</v>
      </c>
    </row>
    <row r="376" spans="2:14" ht="12.75" customHeight="1" x14ac:dyDescent="0.2">
      <c r="B376" s="1" t="s">
        <v>457</v>
      </c>
      <c r="C376" s="1" t="s">
        <v>458</v>
      </c>
      <c r="D376" s="18">
        <v>47119</v>
      </c>
      <c r="E376" s="2">
        <v>8506.25</v>
      </c>
      <c r="F376" s="2">
        <v>9527</v>
      </c>
      <c r="G376" s="2">
        <v>36.454287813582447</v>
      </c>
      <c r="H376" s="2">
        <v>9527</v>
      </c>
      <c r="I376" s="2">
        <v>13000</v>
      </c>
      <c r="J376" s="3">
        <v>20</v>
      </c>
      <c r="K376" s="2">
        <v>27857.200000000001</v>
      </c>
      <c r="L376" s="2">
        <f t="shared" si="15"/>
        <v>190540</v>
      </c>
      <c r="M376" s="2">
        <f t="shared" si="16"/>
        <v>190540</v>
      </c>
      <c r="N376" s="2">
        <f t="shared" si="17"/>
        <v>260000</v>
      </c>
    </row>
    <row r="377" spans="2:14" ht="12.75" customHeight="1" x14ac:dyDescent="0.2">
      <c r="B377" s="1" t="s">
        <v>459</v>
      </c>
      <c r="C377" s="1" t="s">
        <v>460</v>
      </c>
      <c r="D377" s="18">
        <v>47119</v>
      </c>
      <c r="E377" s="2">
        <v>6990.18</v>
      </c>
      <c r="F377" s="2">
        <v>7829</v>
      </c>
      <c r="G377" s="2">
        <v>34.116745433644141</v>
      </c>
      <c r="H377" s="2">
        <v>7829</v>
      </c>
      <c r="I377" s="2">
        <v>10500</v>
      </c>
      <c r="J377" s="3">
        <v>16</v>
      </c>
      <c r="K377" s="2">
        <v>18000</v>
      </c>
      <c r="L377" s="2">
        <f t="shared" si="15"/>
        <v>125264</v>
      </c>
      <c r="M377" s="2">
        <f t="shared" si="16"/>
        <v>125264</v>
      </c>
      <c r="N377" s="2">
        <f t="shared" si="17"/>
        <v>168000</v>
      </c>
    </row>
    <row r="378" spans="2:14" ht="12.75" customHeight="1" x14ac:dyDescent="0.2">
      <c r="B378" s="1" t="s">
        <v>461</v>
      </c>
      <c r="C378" s="1" t="s">
        <v>462</v>
      </c>
      <c r="D378" s="18">
        <v>47119</v>
      </c>
      <c r="E378" s="2">
        <v>15782.14</v>
      </c>
      <c r="F378" s="2">
        <v>17676</v>
      </c>
      <c r="G378" s="2">
        <v>47.092102285584978</v>
      </c>
      <c r="H378" s="2">
        <v>17676</v>
      </c>
      <c r="I378" s="2">
        <v>26000</v>
      </c>
      <c r="J378" s="3">
        <v>3</v>
      </c>
      <c r="K378" s="2">
        <v>8357.1299999999992</v>
      </c>
      <c r="L378" s="2">
        <f t="shared" si="15"/>
        <v>53028</v>
      </c>
      <c r="M378" s="2">
        <f t="shared" si="16"/>
        <v>53028</v>
      </c>
      <c r="N378" s="2">
        <f t="shared" si="17"/>
        <v>78000</v>
      </c>
    </row>
    <row r="379" spans="2:14" ht="12.75" customHeight="1" x14ac:dyDescent="0.2">
      <c r="B379" s="1" t="s">
        <v>463</v>
      </c>
      <c r="C379" s="1" t="s">
        <v>464</v>
      </c>
      <c r="D379" s="18">
        <v>46844</v>
      </c>
      <c r="E379" s="2">
        <v>108240.15</v>
      </c>
      <c r="F379" s="2">
        <v>121228.97</v>
      </c>
      <c r="G379" s="2">
        <v>52.603787692001347</v>
      </c>
      <c r="H379" s="2">
        <v>121228.97</v>
      </c>
      <c r="I379" s="2">
        <v>185000</v>
      </c>
      <c r="J379" s="3">
        <v>73</v>
      </c>
      <c r="K379" s="2">
        <v>1446964.39</v>
      </c>
      <c r="L379" s="2">
        <f t="shared" si="15"/>
        <v>8849714.8100000005</v>
      </c>
      <c r="M379" s="2">
        <f t="shared" si="16"/>
        <v>8849714.8100000005</v>
      </c>
      <c r="N379" s="2">
        <f t="shared" si="17"/>
        <v>13505000</v>
      </c>
    </row>
    <row r="380" spans="2:14" ht="12.75" customHeight="1" x14ac:dyDescent="0.2">
      <c r="B380" s="1" t="s">
        <v>465</v>
      </c>
      <c r="C380" s="1" t="s">
        <v>349</v>
      </c>
      <c r="D380" s="18">
        <v>46935</v>
      </c>
      <c r="E380" s="2">
        <v>37883.160000000003</v>
      </c>
      <c r="F380" s="2">
        <v>42429.14</v>
      </c>
      <c r="G380" s="2">
        <v>41.412246394812627</v>
      </c>
      <c r="H380" s="2">
        <v>42429.14</v>
      </c>
      <c r="I380" s="2">
        <v>60000</v>
      </c>
      <c r="J380" s="3">
        <v>2.4</v>
      </c>
      <c r="K380" s="2">
        <v>15428.567999999999</v>
      </c>
      <c r="L380" s="2">
        <f t="shared" si="15"/>
        <v>101829.936</v>
      </c>
      <c r="M380" s="2">
        <f t="shared" si="16"/>
        <v>101829.936</v>
      </c>
      <c r="N380" s="2">
        <f t="shared" si="17"/>
        <v>144000</v>
      </c>
    </row>
    <row r="381" spans="2:14" ht="12.75" customHeight="1" x14ac:dyDescent="0.2">
      <c r="B381" s="1" t="s">
        <v>466</v>
      </c>
      <c r="C381" s="1" t="s">
        <v>349</v>
      </c>
      <c r="D381" s="18">
        <v>46935</v>
      </c>
      <c r="E381" s="2">
        <v>48717.86</v>
      </c>
      <c r="F381" s="2">
        <v>54564</v>
      </c>
      <c r="G381" s="2">
        <v>31.955135254013637</v>
      </c>
      <c r="H381" s="2">
        <v>54564</v>
      </c>
      <c r="I381" s="2">
        <v>72000</v>
      </c>
      <c r="J381" s="3">
        <v>4.8</v>
      </c>
      <c r="K381" s="2">
        <v>37028.591999999997</v>
      </c>
      <c r="L381" s="2">
        <f t="shared" si="15"/>
        <v>261907.19999999998</v>
      </c>
      <c r="M381" s="2">
        <f t="shared" si="16"/>
        <v>261907.19999999998</v>
      </c>
      <c r="N381" s="2">
        <f t="shared" si="17"/>
        <v>345600</v>
      </c>
    </row>
    <row r="382" spans="2:14" ht="12.75" customHeight="1" x14ac:dyDescent="0.2">
      <c r="B382" s="1" t="s">
        <v>467</v>
      </c>
      <c r="C382" s="1" t="s">
        <v>39</v>
      </c>
      <c r="D382" s="18">
        <v>46631</v>
      </c>
      <c r="E382" s="2">
        <v>22674</v>
      </c>
      <c r="F382" s="2">
        <v>25394.880000000001</v>
      </c>
      <c r="G382" s="2">
        <v>26.009652339369197</v>
      </c>
      <c r="H382" s="2">
        <v>25394.880000000001</v>
      </c>
      <c r="I382" s="2">
        <v>32000</v>
      </c>
      <c r="J382" s="3">
        <v>22</v>
      </c>
      <c r="K382" s="2">
        <v>75428.539999999994</v>
      </c>
      <c r="L382" s="2">
        <f t="shared" si="15"/>
        <v>558687.36</v>
      </c>
      <c r="M382" s="2">
        <f t="shared" si="16"/>
        <v>558687.36</v>
      </c>
      <c r="N382" s="2">
        <f t="shared" si="17"/>
        <v>704000</v>
      </c>
    </row>
    <row r="383" spans="2:14" ht="12.75" customHeight="1" x14ac:dyDescent="0.2">
      <c r="B383" s="1" t="s">
        <v>468</v>
      </c>
      <c r="C383" s="1" t="s">
        <v>469</v>
      </c>
      <c r="D383" s="18">
        <v>46813</v>
      </c>
      <c r="E383" s="2">
        <v>59611.42</v>
      </c>
      <c r="F383" s="2">
        <v>66764.789999999994</v>
      </c>
      <c r="G383" s="2">
        <v>37.797183215883706</v>
      </c>
      <c r="H383" s="2">
        <v>66764.789999999994</v>
      </c>
      <c r="I383" s="2">
        <v>92000</v>
      </c>
      <c r="J383" s="3">
        <v>5</v>
      </c>
      <c r="K383" s="2">
        <v>49285.7</v>
      </c>
      <c r="L383" s="2">
        <f t="shared" si="15"/>
        <v>333823.94999999995</v>
      </c>
      <c r="M383" s="2">
        <f t="shared" si="16"/>
        <v>333823.94999999995</v>
      </c>
      <c r="N383" s="2">
        <f t="shared" si="17"/>
        <v>460000</v>
      </c>
    </row>
    <row r="384" spans="2:14" ht="12.75" customHeight="1" x14ac:dyDescent="0.2">
      <c r="B384" s="1" t="s">
        <v>470</v>
      </c>
      <c r="C384" s="1" t="s">
        <v>63</v>
      </c>
      <c r="D384" s="18">
        <v>46388</v>
      </c>
      <c r="E384" s="2">
        <v>2617.86</v>
      </c>
      <c r="F384" s="2">
        <v>2932</v>
      </c>
      <c r="G384" s="2">
        <v>70.532060027285127</v>
      </c>
      <c r="H384" s="2">
        <v>2932</v>
      </c>
      <c r="I384" s="2">
        <v>5000</v>
      </c>
      <c r="J384" s="3">
        <v>8.8000000000000007</v>
      </c>
      <c r="K384" s="2">
        <v>4714.2479999999996</v>
      </c>
      <c r="L384" s="2">
        <f t="shared" si="15"/>
        <v>25801.600000000002</v>
      </c>
      <c r="M384" s="2">
        <f t="shared" si="16"/>
        <v>25801.600000000002</v>
      </c>
      <c r="N384" s="2">
        <f t="shared" si="17"/>
        <v>44000</v>
      </c>
    </row>
    <row r="385" spans="2:14" ht="12.75" customHeight="1" x14ac:dyDescent="0.2">
      <c r="B385" s="1" t="s">
        <v>471</v>
      </c>
      <c r="C385" s="1" t="s">
        <v>106</v>
      </c>
      <c r="D385" s="18">
        <v>46388</v>
      </c>
      <c r="E385" s="2">
        <v>70109.149999999994</v>
      </c>
      <c r="F385" s="2">
        <v>78522.25</v>
      </c>
      <c r="G385" s="2">
        <v>24.805389555189773</v>
      </c>
      <c r="H385" s="2">
        <v>78522.25</v>
      </c>
      <c r="I385" s="2">
        <v>98000</v>
      </c>
      <c r="J385" s="3">
        <v>48.714328999999999</v>
      </c>
      <c r="K385" s="2">
        <v>511500.45449999999</v>
      </c>
      <c r="L385" s="2">
        <f t="shared" si="15"/>
        <v>3825158.7203202499</v>
      </c>
      <c r="M385" s="2">
        <f t="shared" si="16"/>
        <v>3825158.7203202499</v>
      </c>
      <c r="N385" s="2">
        <f t="shared" si="17"/>
        <v>4774004.2419999996</v>
      </c>
    </row>
    <row r="386" spans="2:14" ht="12.75" customHeight="1" x14ac:dyDescent="0.2">
      <c r="B386" s="1" t="s">
        <v>472</v>
      </c>
      <c r="C386" s="1" t="s">
        <v>83</v>
      </c>
      <c r="D386" s="18">
        <v>46204</v>
      </c>
      <c r="E386" s="2">
        <v>65558.039999999994</v>
      </c>
      <c r="F386" s="2">
        <v>73425</v>
      </c>
      <c r="G386" s="2">
        <v>33.469526727953699</v>
      </c>
      <c r="H386" s="2">
        <v>73425</v>
      </c>
      <c r="I386" s="2">
        <v>98000</v>
      </c>
      <c r="J386" s="3">
        <v>1.499986</v>
      </c>
      <c r="K386" s="2">
        <v>15749.852999999999</v>
      </c>
      <c r="L386" s="2">
        <f t="shared" si="15"/>
        <v>110136.47205</v>
      </c>
      <c r="M386" s="2">
        <f t="shared" si="16"/>
        <v>110136.47205</v>
      </c>
      <c r="N386" s="2">
        <f t="shared" si="17"/>
        <v>146998.628</v>
      </c>
    </row>
    <row r="387" spans="2:14" ht="12.75" customHeight="1" x14ac:dyDescent="0.2">
      <c r="B387" s="1" t="s">
        <v>473</v>
      </c>
      <c r="C387" s="1" t="s">
        <v>67</v>
      </c>
      <c r="D387" s="18">
        <v>47757</v>
      </c>
      <c r="E387" s="2">
        <v>4723.21</v>
      </c>
      <c r="F387" s="2">
        <v>5290</v>
      </c>
      <c r="G387" s="2">
        <v>51.228733459357279</v>
      </c>
      <c r="H387" s="2">
        <v>5290</v>
      </c>
      <c r="I387" s="2">
        <v>8000</v>
      </c>
      <c r="J387" s="3">
        <v>3</v>
      </c>
      <c r="K387" s="2">
        <v>2571.42</v>
      </c>
      <c r="L387" s="2">
        <f t="shared" si="15"/>
        <v>15870</v>
      </c>
      <c r="M387" s="2">
        <f t="shared" si="16"/>
        <v>15870</v>
      </c>
      <c r="N387" s="2">
        <f t="shared" si="17"/>
        <v>24000</v>
      </c>
    </row>
    <row r="388" spans="2:14" ht="12.75" customHeight="1" x14ac:dyDescent="0.2">
      <c r="B388" s="1" t="s">
        <v>474</v>
      </c>
      <c r="C388" s="1" t="s">
        <v>209</v>
      </c>
      <c r="D388" s="18">
        <v>47574</v>
      </c>
      <c r="E388" s="2">
        <v>7214.29</v>
      </c>
      <c r="F388" s="2">
        <v>8080</v>
      </c>
      <c r="G388" s="2">
        <v>48.514851485148512</v>
      </c>
      <c r="H388" s="2">
        <v>8080</v>
      </c>
      <c r="I388" s="2">
        <v>12000</v>
      </c>
      <c r="J388" s="3">
        <v>15</v>
      </c>
      <c r="K388" s="2">
        <v>19285.650000000001</v>
      </c>
      <c r="L388" s="2">
        <f t="shared" si="15"/>
        <v>121200</v>
      </c>
      <c r="M388" s="2">
        <f t="shared" si="16"/>
        <v>121200</v>
      </c>
      <c r="N388" s="2">
        <f t="shared" si="17"/>
        <v>180000</v>
      </c>
    </row>
    <row r="389" spans="2:14" ht="12.75" customHeight="1" x14ac:dyDescent="0.2">
      <c r="B389" s="1" t="s">
        <v>475</v>
      </c>
      <c r="C389" s="1" t="s">
        <v>57</v>
      </c>
      <c r="D389" s="18">
        <v>46235</v>
      </c>
      <c r="E389" s="2">
        <v>137068.75</v>
      </c>
      <c r="F389" s="2">
        <v>153517</v>
      </c>
      <c r="G389" s="2">
        <v>65.45398880905698</v>
      </c>
      <c r="H389" s="2">
        <v>153517</v>
      </c>
      <c r="I389" s="2">
        <v>254000</v>
      </c>
      <c r="J389" s="3">
        <v>24</v>
      </c>
      <c r="K389" s="2">
        <v>653142.96</v>
      </c>
      <c r="L389" s="2">
        <f t="shared" si="15"/>
        <v>3684408</v>
      </c>
      <c r="M389" s="2">
        <f t="shared" si="16"/>
        <v>3684408</v>
      </c>
      <c r="N389" s="2">
        <f t="shared" si="17"/>
        <v>6096000</v>
      </c>
    </row>
    <row r="390" spans="2:14" ht="12.75" customHeight="1" x14ac:dyDescent="0.2">
      <c r="B390" s="1" t="s">
        <v>476</v>
      </c>
      <c r="C390" s="1" t="s">
        <v>106</v>
      </c>
      <c r="D390" s="18">
        <v>46174</v>
      </c>
      <c r="E390" s="2">
        <v>1</v>
      </c>
      <c r="F390" s="2">
        <v>101887.63</v>
      </c>
      <c r="G390" s="2">
        <v>27.591543742846898</v>
      </c>
      <c r="H390" s="2">
        <v>101887.63</v>
      </c>
      <c r="I390" s="2">
        <v>130000</v>
      </c>
      <c r="J390" s="3">
        <v>4</v>
      </c>
      <c r="K390" s="2">
        <v>55714.28</v>
      </c>
      <c r="L390" s="2">
        <f t="shared" si="15"/>
        <v>407550.52</v>
      </c>
      <c r="M390" s="2">
        <f t="shared" si="16"/>
        <v>407550.52</v>
      </c>
      <c r="N390" s="2">
        <f t="shared" si="17"/>
        <v>520000</v>
      </c>
    </row>
    <row r="391" spans="2:14" ht="12.75" customHeight="1" x14ac:dyDescent="0.2">
      <c r="B391" s="1" t="s">
        <v>477</v>
      </c>
      <c r="C391" s="1" t="s">
        <v>478</v>
      </c>
      <c r="D391" s="18">
        <v>46874</v>
      </c>
      <c r="E391" s="2">
        <v>1751.79</v>
      </c>
      <c r="F391" s="2">
        <v>1962</v>
      </c>
      <c r="G391" s="2">
        <v>103.87359836901122</v>
      </c>
      <c r="H391" s="2">
        <v>1962</v>
      </c>
      <c r="I391" s="2">
        <v>4000</v>
      </c>
      <c r="J391" s="3">
        <v>1.5</v>
      </c>
      <c r="K391" s="2">
        <v>642.85500000000002</v>
      </c>
      <c r="L391" s="2">
        <f t="shared" ref="L391:L454" si="18">J391*F391</f>
        <v>2943</v>
      </c>
      <c r="M391" s="2">
        <f t="shared" ref="M391:M454" si="19">J391*H391</f>
        <v>2943</v>
      </c>
      <c r="N391" s="2">
        <f t="shared" ref="N391:N454" si="20">J391*I391</f>
        <v>6000</v>
      </c>
    </row>
    <row r="392" spans="2:14" ht="12.75" customHeight="1" x14ac:dyDescent="0.2">
      <c r="B392" s="1" t="s">
        <v>477</v>
      </c>
      <c r="C392" s="1" t="s">
        <v>63</v>
      </c>
      <c r="D392" s="18">
        <v>46235</v>
      </c>
      <c r="E392" s="2">
        <v>3625</v>
      </c>
      <c r="F392" s="2">
        <v>4060</v>
      </c>
      <c r="G392" s="2">
        <v>47.783251231527096</v>
      </c>
      <c r="H392" s="2">
        <v>4060</v>
      </c>
      <c r="I392" s="2">
        <v>6000</v>
      </c>
      <c r="J392" s="3">
        <v>4</v>
      </c>
      <c r="K392" s="2">
        <v>2571.44</v>
      </c>
      <c r="L392" s="2">
        <f t="shared" si="18"/>
        <v>16240</v>
      </c>
      <c r="M392" s="2">
        <f t="shared" si="19"/>
        <v>16240</v>
      </c>
      <c r="N392" s="2">
        <f t="shared" si="20"/>
        <v>24000</v>
      </c>
    </row>
    <row r="393" spans="2:14" ht="12.75" customHeight="1" x14ac:dyDescent="0.2">
      <c r="B393" s="1" t="s">
        <v>479</v>
      </c>
      <c r="C393" s="1" t="s">
        <v>480</v>
      </c>
      <c r="D393" s="18">
        <v>46784</v>
      </c>
      <c r="E393" s="2">
        <v>16295.5</v>
      </c>
      <c r="F393" s="2">
        <v>18250.96</v>
      </c>
      <c r="G393" s="2">
        <v>31.499932058368437</v>
      </c>
      <c r="H393" s="2">
        <v>18250.96</v>
      </c>
      <c r="I393" s="2">
        <v>24000</v>
      </c>
      <c r="J393" s="3">
        <v>3</v>
      </c>
      <c r="K393" s="2">
        <v>7714.29</v>
      </c>
      <c r="L393" s="2">
        <f t="shared" si="18"/>
        <v>54752.88</v>
      </c>
      <c r="M393" s="2">
        <f t="shared" si="19"/>
        <v>54752.88</v>
      </c>
      <c r="N393" s="2">
        <f t="shared" si="20"/>
        <v>72000</v>
      </c>
    </row>
    <row r="394" spans="2:14" ht="12.75" customHeight="1" x14ac:dyDescent="0.2">
      <c r="B394" s="1" t="s">
        <v>481</v>
      </c>
      <c r="C394" s="1" t="s">
        <v>106</v>
      </c>
      <c r="D394" s="18">
        <v>46388</v>
      </c>
      <c r="E394" s="2">
        <v>129406.57</v>
      </c>
      <c r="F394" s="2">
        <v>144935.35999999999</v>
      </c>
      <c r="G394" s="2">
        <v>23.641325346692483</v>
      </c>
      <c r="H394" s="2">
        <v>144935.35999999999</v>
      </c>
      <c r="I394" s="2">
        <v>179200</v>
      </c>
      <c r="J394" s="3">
        <v>6</v>
      </c>
      <c r="K394" s="2">
        <v>115200</v>
      </c>
      <c r="L394" s="2">
        <f t="shared" si="18"/>
        <v>869612.15999999992</v>
      </c>
      <c r="M394" s="2">
        <f t="shared" si="19"/>
        <v>869612.15999999992</v>
      </c>
      <c r="N394" s="2">
        <f t="shared" si="20"/>
        <v>1075200</v>
      </c>
    </row>
    <row r="395" spans="2:14" ht="12.75" customHeight="1" x14ac:dyDescent="0.2">
      <c r="B395" s="1" t="s">
        <v>481</v>
      </c>
      <c r="C395" s="1" t="s">
        <v>106</v>
      </c>
      <c r="D395" s="18">
        <v>46388</v>
      </c>
      <c r="E395" s="2">
        <v>129406.57</v>
      </c>
      <c r="F395" s="2">
        <v>144935.35999999999</v>
      </c>
      <c r="G395" s="2">
        <v>23.641325346692483</v>
      </c>
      <c r="H395" s="2">
        <v>144935.35999999999</v>
      </c>
      <c r="I395" s="2">
        <v>179200</v>
      </c>
      <c r="J395" s="3">
        <v>1.4E-5</v>
      </c>
      <c r="K395" s="2">
        <v>0.26879999999999998</v>
      </c>
      <c r="L395" s="2">
        <f t="shared" si="18"/>
        <v>2.0290950399999996</v>
      </c>
      <c r="M395" s="2">
        <f t="shared" si="19"/>
        <v>2.0290950399999996</v>
      </c>
      <c r="N395" s="2">
        <f t="shared" si="20"/>
        <v>2.5087999999999999</v>
      </c>
    </row>
    <row r="396" spans="2:14" ht="12.75" customHeight="1" x14ac:dyDescent="0.2">
      <c r="B396" s="1" t="s">
        <v>481</v>
      </c>
      <c r="C396" s="1" t="s">
        <v>106</v>
      </c>
      <c r="D396" s="18">
        <v>46266</v>
      </c>
      <c r="E396" s="2">
        <v>1</v>
      </c>
      <c r="F396" s="2">
        <v>143685.81</v>
      </c>
      <c r="G396" s="2">
        <v>24.716560389644599</v>
      </c>
      <c r="H396" s="2">
        <v>143685.81</v>
      </c>
      <c r="I396" s="2">
        <v>179200</v>
      </c>
      <c r="J396" s="3">
        <v>4.4999859999999998</v>
      </c>
      <c r="K396" s="2">
        <v>86399.731199999995</v>
      </c>
      <c r="L396" s="2">
        <f t="shared" si="18"/>
        <v>646584.13339865999</v>
      </c>
      <c r="M396" s="2">
        <f t="shared" si="19"/>
        <v>646584.13339865999</v>
      </c>
      <c r="N396" s="2">
        <f t="shared" si="20"/>
        <v>806397.49119999993</v>
      </c>
    </row>
    <row r="397" spans="2:14" ht="12.75" customHeight="1" x14ac:dyDescent="0.2">
      <c r="B397" s="1" t="s">
        <v>481</v>
      </c>
      <c r="C397" s="1" t="s">
        <v>106</v>
      </c>
      <c r="D397" s="18">
        <v>46419</v>
      </c>
      <c r="E397" s="2">
        <v>132394.37</v>
      </c>
      <c r="F397" s="2">
        <v>148281.69</v>
      </c>
      <c r="G397" s="2">
        <v>20.851063944577376</v>
      </c>
      <c r="H397" s="2">
        <v>148281.69</v>
      </c>
      <c r="I397" s="2">
        <v>179200</v>
      </c>
      <c r="J397" s="3">
        <v>1</v>
      </c>
      <c r="K397" s="2">
        <v>19200</v>
      </c>
      <c r="L397" s="2">
        <f t="shared" si="18"/>
        <v>148281.69</v>
      </c>
      <c r="M397" s="2">
        <f t="shared" si="19"/>
        <v>148281.69</v>
      </c>
      <c r="N397" s="2">
        <f t="shared" si="20"/>
        <v>179200</v>
      </c>
    </row>
    <row r="398" spans="2:14" ht="12.75" customHeight="1" x14ac:dyDescent="0.2">
      <c r="B398" s="1" t="s">
        <v>481</v>
      </c>
      <c r="C398" s="1" t="s">
        <v>106</v>
      </c>
      <c r="D398" s="18">
        <v>46419</v>
      </c>
      <c r="E398" s="2">
        <v>132394.37</v>
      </c>
      <c r="F398" s="2">
        <v>148281.69</v>
      </c>
      <c r="G398" s="2">
        <v>20.851063944577376</v>
      </c>
      <c r="H398" s="2">
        <v>148281.69</v>
      </c>
      <c r="I398" s="2">
        <v>179200</v>
      </c>
      <c r="J398" s="3">
        <v>0.28571400000000002</v>
      </c>
      <c r="K398" s="2">
        <v>5485.7088000000003</v>
      </c>
      <c r="L398" s="2">
        <f t="shared" si="18"/>
        <v>42366.154776660005</v>
      </c>
      <c r="M398" s="2">
        <f t="shared" si="19"/>
        <v>42366.154776660005</v>
      </c>
      <c r="N398" s="2">
        <f t="shared" si="20"/>
        <v>51199.948800000006</v>
      </c>
    </row>
    <row r="399" spans="2:14" ht="12.75" customHeight="1" x14ac:dyDescent="0.2">
      <c r="B399" s="1" t="s">
        <v>482</v>
      </c>
      <c r="C399" s="1" t="s">
        <v>483</v>
      </c>
      <c r="D399" s="18">
        <v>46692</v>
      </c>
      <c r="E399" s="2">
        <v>10440.5</v>
      </c>
      <c r="F399" s="2">
        <v>11693.36</v>
      </c>
      <c r="G399" s="2">
        <v>71.03723822750689</v>
      </c>
      <c r="H399" s="2">
        <v>11693.36</v>
      </c>
      <c r="I399" s="2">
        <v>20000</v>
      </c>
      <c r="J399" s="3">
        <v>5</v>
      </c>
      <c r="K399" s="2">
        <v>10714.3</v>
      </c>
      <c r="L399" s="2">
        <f t="shared" si="18"/>
        <v>58466.8</v>
      </c>
      <c r="M399" s="2">
        <f t="shared" si="19"/>
        <v>58466.8</v>
      </c>
      <c r="N399" s="2">
        <f t="shared" si="20"/>
        <v>100000</v>
      </c>
    </row>
    <row r="400" spans="2:14" ht="12.75" customHeight="1" x14ac:dyDescent="0.2">
      <c r="B400" s="1" t="s">
        <v>484</v>
      </c>
      <c r="C400" s="1" t="s">
        <v>79</v>
      </c>
      <c r="D400" s="18">
        <v>47362</v>
      </c>
      <c r="E400" s="2">
        <v>69415</v>
      </c>
      <c r="F400" s="2">
        <v>77744.800000000003</v>
      </c>
      <c r="G400" s="2">
        <v>47.662608946193181</v>
      </c>
      <c r="H400" s="2">
        <v>77744.800000000003</v>
      </c>
      <c r="I400" s="2">
        <v>114800</v>
      </c>
      <c r="J400" s="3">
        <v>2.8928569999999998</v>
      </c>
      <c r="K400" s="2">
        <v>35582.141100000001</v>
      </c>
      <c r="L400" s="2">
        <f t="shared" si="18"/>
        <v>224904.58889359998</v>
      </c>
      <c r="M400" s="2">
        <f t="shared" si="19"/>
        <v>224904.58889359998</v>
      </c>
      <c r="N400" s="2">
        <f t="shared" si="20"/>
        <v>332099.98359999998</v>
      </c>
    </row>
    <row r="401" spans="2:14" ht="12.75" customHeight="1" x14ac:dyDescent="0.2">
      <c r="B401" s="1" t="s">
        <v>485</v>
      </c>
      <c r="C401" s="1" t="s">
        <v>79</v>
      </c>
      <c r="D401" s="18">
        <v>47270</v>
      </c>
      <c r="E401" s="2">
        <v>50170</v>
      </c>
      <c r="F401" s="2">
        <v>56190.400000000001</v>
      </c>
      <c r="G401" s="2">
        <v>44.508670520231213</v>
      </c>
      <c r="H401" s="2">
        <v>56190.400000000001</v>
      </c>
      <c r="I401" s="2">
        <v>81200</v>
      </c>
      <c r="J401" s="3">
        <v>4.2142850000000003</v>
      </c>
      <c r="K401" s="2">
        <v>36664.279499999997</v>
      </c>
      <c r="L401" s="2">
        <f t="shared" si="18"/>
        <v>236802.35986400003</v>
      </c>
      <c r="M401" s="2">
        <f t="shared" si="19"/>
        <v>236802.35986400003</v>
      </c>
      <c r="N401" s="2">
        <f t="shared" si="20"/>
        <v>342199.94200000004</v>
      </c>
    </row>
    <row r="402" spans="2:14" ht="12.75" customHeight="1" x14ac:dyDescent="0.2">
      <c r="B402" s="1" t="s">
        <v>486</v>
      </c>
      <c r="C402" s="1" t="s">
        <v>79</v>
      </c>
      <c r="D402" s="18">
        <v>46874</v>
      </c>
      <c r="E402" s="2">
        <v>65420</v>
      </c>
      <c r="F402" s="2">
        <v>73270.399999999994</v>
      </c>
      <c r="G402" s="2">
        <v>63.776914006201686</v>
      </c>
      <c r="H402" s="2">
        <v>73270.399999999994</v>
      </c>
      <c r="I402" s="2">
        <v>120000</v>
      </c>
      <c r="J402" s="3">
        <v>3</v>
      </c>
      <c r="K402" s="2">
        <v>38571.42</v>
      </c>
      <c r="L402" s="2">
        <f t="shared" si="18"/>
        <v>219811.19999999998</v>
      </c>
      <c r="M402" s="2">
        <f t="shared" si="19"/>
        <v>219811.19999999998</v>
      </c>
      <c r="N402" s="2">
        <f t="shared" si="20"/>
        <v>360000</v>
      </c>
    </row>
    <row r="403" spans="2:14" ht="12.75" customHeight="1" x14ac:dyDescent="0.2">
      <c r="B403" s="1" t="s">
        <v>487</v>
      </c>
      <c r="C403" s="1" t="s">
        <v>160</v>
      </c>
      <c r="D403" s="18">
        <v>46753</v>
      </c>
      <c r="E403" s="2">
        <v>21038.39</v>
      </c>
      <c r="F403" s="2">
        <v>23563</v>
      </c>
      <c r="G403" s="2">
        <v>44.294020286041672</v>
      </c>
      <c r="H403" s="2">
        <v>23563</v>
      </c>
      <c r="I403" s="2">
        <v>34000</v>
      </c>
      <c r="J403" s="3">
        <v>1</v>
      </c>
      <c r="K403" s="2">
        <v>3642.86</v>
      </c>
      <c r="L403" s="2">
        <f t="shared" si="18"/>
        <v>23563</v>
      </c>
      <c r="M403" s="2">
        <f t="shared" si="19"/>
        <v>23563</v>
      </c>
      <c r="N403" s="2">
        <f t="shared" si="20"/>
        <v>34000</v>
      </c>
    </row>
    <row r="404" spans="2:14" ht="12.75" customHeight="1" x14ac:dyDescent="0.2">
      <c r="B404" s="1" t="s">
        <v>488</v>
      </c>
      <c r="C404" s="1" t="s">
        <v>160</v>
      </c>
      <c r="D404" s="18">
        <v>46419</v>
      </c>
      <c r="E404" s="2">
        <v>43218.58</v>
      </c>
      <c r="F404" s="2">
        <v>48404.81</v>
      </c>
      <c r="G404" s="2">
        <v>26.020533909749879</v>
      </c>
      <c r="H404" s="2">
        <v>48404.81</v>
      </c>
      <c r="I404" s="2">
        <v>61000</v>
      </c>
      <c r="J404" s="3">
        <v>1</v>
      </c>
      <c r="K404" s="2">
        <v>6535.71</v>
      </c>
      <c r="L404" s="2">
        <f t="shared" si="18"/>
        <v>48404.81</v>
      </c>
      <c r="M404" s="2">
        <f t="shared" si="19"/>
        <v>48404.81</v>
      </c>
      <c r="N404" s="2">
        <f t="shared" si="20"/>
        <v>61000</v>
      </c>
    </row>
    <row r="405" spans="2:14" ht="12.75" customHeight="1" x14ac:dyDescent="0.2">
      <c r="B405" s="1" t="s">
        <v>489</v>
      </c>
      <c r="C405" s="1" t="s">
        <v>158</v>
      </c>
      <c r="D405" s="18">
        <v>46844</v>
      </c>
      <c r="E405" s="2">
        <v>40444</v>
      </c>
      <c r="F405" s="2">
        <v>45297.279999999999</v>
      </c>
      <c r="G405" s="2">
        <v>23.627732172881021</v>
      </c>
      <c r="H405" s="2">
        <v>45297.279999999999</v>
      </c>
      <c r="I405" s="2">
        <v>56000</v>
      </c>
      <c r="J405" s="3">
        <v>12</v>
      </c>
      <c r="K405" s="2">
        <v>72000</v>
      </c>
      <c r="L405" s="2">
        <f t="shared" si="18"/>
        <v>543567.35999999999</v>
      </c>
      <c r="M405" s="2">
        <f t="shared" si="19"/>
        <v>543567.35999999999</v>
      </c>
      <c r="N405" s="2">
        <f t="shared" si="20"/>
        <v>672000</v>
      </c>
    </row>
    <row r="406" spans="2:14" ht="12.75" customHeight="1" x14ac:dyDescent="0.2">
      <c r="B406" s="1" t="s">
        <v>490</v>
      </c>
      <c r="C406" s="1" t="s">
        <v>491</v>
      </c>
      <c r="D406" s="18">
        <v>46388</v>
      </c>
      <c r="E406" s="2">
        <v>13769</v>
      </c>
      <c r="F406" s="2">
        <v>15421.28</v>
      </c>
      <c r="G406" s="2">
        <v>29.690920598030772</v>
      </c>
      <c r="H406" s="2">
        <v>15421.28</v>
      </c>
      <c r="I406" s="2">
        <v>20000</v>
      </c>
      <c r="J406" s="3">
        <v>3</v>
      </c>
      <c r="K406" s="2">
        <v>6428.58</v>
      </c>
      <c r="L406" s="2">
        <f t="shared" si="18"/>
        <v>46263.840000000004</v>
      </c>
      <c r="M406" s="2">
        <f t="shared" si="19"/>
        <v>46263.840000000004</v>
      </c>
      <c r="N406" s="2">
        <f t="shared" si="20"/>
        <v>60000</v>
      </c>
    </row>
    <row r="407" spans="2:14" ht="12.75" customHeight="1" x14ac:dyDescent="0.2">
      <c r="B407" s="1" t="s">
        <v>492</v>
      </c>
      <c r="C407" s="1" t="s">
        <v>119</v>
      </c>
      <c r="D407" s="18">
        <v>46722</v>
      </c>
      <c r="E407" s="2">
        <v>11271.17</v>
      </c>
      <c r="F407" s="2">
        <v>12623.71</v>
      </c>
      <c r="G407" s="2">
        <v>42.588826897956302</v>
      </c>
      <c r="H407" s="2">
        <v>12623.71</v>
      </c>
      <c r="I407" s="2">
        <v>18000</v>
      </c>
      <c r="J407" s="3">
        <v>46.2</v>
      </c>
      <c r="K407" s="2">
        <v>89099.933999999994</v>
      </c>
      <c r="L407" s="2">
        <f t="shared" si="18"/>
        <v>583215.402</v>
      </c>
      <c r="M407" s="2">
        <f t="shared" si="19"/>
        <v>583215.402</v>
      </c>
      <c r="N407" s="2">
        <f t="shared" si="20"/>
        <v>831600</v>
      </c>
    </row>
    <row r="408" spans="2:14" ht="12.75" customHeight="1" x14ac:dyDescent="0.2">
      <c r="B408" s="1" t="s">
        <v>493</v>
      </c>
      <c r="C408" s="1" t="s">
        <v>138</v>
      </c>
      <c r="D408" s="18">
        <v>46753</v>
      </c>
      <c r="E408" s="2">
        <v>3222.78</v>
      </c>
      <c r="F408" s="2">
        <v>3609.51</v>
      </c>
      <c r="G408" s="2">
        <v>30.211579965147624</v>
      </c>
      <c r="H408" s="2">
        <v>3609.51</v>
      </c>
      <c r="I408" s="2">
        <v>4700</v>
      </c>
      <c r="J408" s="3">
        <v>24</v>
      </c>
      <c r="K408" s="2">
        <v>12085.68</v>
      </c>
      <c r="L408" s="2">
        <f t="shared" si="18"/>
        <v>86628.24</v>
      </c>
      <c r="M408" s="2">
        <f t="shared" si="19"/>
        <v>86628.24</v>
      </c>
      <c r="N408" s="2">
        <f t="shared" si="20"/>
        <v>112800</v>
      </c>
    </row>
    <row r="409" spans="2:14" ht="12.75" customHeight="1" x14ac:dyDescent="0.2">
      <c r="B409" s="1" t="s">
        <v>494</v>
      </c>
      <c r="C409" s="1" t="s">
        <v>169</v>
      </c>
      <c r="D409" s="18">
        <v>46874</v>
      </c>
      <c r="E409" s="2">
        <v>4599.54</v>
      </c>
      <c r="F409" s="2">
        <v>5151.4799999999996</v>
      </c>
      <c r="G409" s="2">
        <v>35.883280144735103</v>
      </c>
      <c r="H409" s="2">
        <v>5151.4799999999996</v>
      </c>
      <c r="I409" s="2">
        <v>7000</v>
      </c>
      <c r="J409" s="3">
        <v>60</v>
      </c>
      <c r="K409" s="2">
        <v>45000</v>
      </c>
      <c r="L409" s="2">
        <f t="shared" si="18"/>
        <v>309088.8</v>
      </c>
      <c r="M409" s="2">
        <f t="shared" si="19"/>
        <v>309088.8</v>
      </c>
      <c r="N409" s="2">
        <f t="shared" si="20"/>
        <v>420000</v>
      </c>
    </row>
    <row r="410" spans="2:14" ht="12.75" customHeight="1" x14ac:dyDescent="0.2">
      <c r="B410" s="1" t="s">
        <v>495</v>
      </c>
      <c r="C410" s="1" t="s">
        <v>169</v>
      </c>
      <c r="D410" s="18">
        <v>46388</v>
      </c>
      <c r="E410" s="2">
        <v>5890.18</v>
      </c>
      <c r="F410" s="2">
        <v>6597</v>
      </c>
      <c r="G410" s="2">
        <v>36.425648021828103</v>
      </c>
      <c r="H410" s="2">
        <v>6597</v>
      </c>
      <c r="I410" s="2">
        <v>9000</v>
      </c>
      <c r="J410" s="3">
        <v>15</v>
      </c>
      <c r="K410" s="2">
        <v>14464.35</v>
      </c>
      <c r="L410" s="2">
        <f t="shared" si="18"/>
        <v>98955</v>
      </c>
      <c r="M410" s="2">
        <f t="shared" si="19"/>
        <v>98955</v>
      </c>
      <c r="N410" s="2">
        <f t="shared" si="20"/>
        <v>135000</v>
      </c>
    </row>
    <row r="411" spans="2:14" ht="12.75" customHeight="1" x14ac:dyDescent="0.2">
      <c r="B411" s="1" t="s">
        <v>496</v>
      </c>
      <c r="C411" s="1" t="s">
        <v>497</v>
      </c>
      <c r="D411" s="18">
        <v>47239</v>
      </c>
      <c r="E411" s="2">
        <v>1</v>
      </c>
      <c r="F411" s="2">
        <v>10015.040000000001</v>
      </c>
      <c r="G411" s="2">
        <v>69.744703965236283</v>
      </c>
      <c r="H411" s="2">
        <v>10015.040000000001</v>
      </c>
      <c r="I411" s="2">
        <v>17000</v>
      </c>
      <c r="J411" s="3">
        <v>13</v>
      </c>
      <c r="K411" s="2">
        <v>23678.59</v>
      </c>
      <c r="L411" s="2">
        <f t="shared" si="18"/>
        <v>130195.52000000002</v>
      </c>
      <c r="M411" s="2">
        <f t="shared" si="19"/>
        <v>130195.52000000002</v>
      </c>
      <c r="N411" s="2">
        <f t="shared" si="20"/>
        <v>221000</v>
      </c>
    </row>
    <row r="412" spans="2:14" ht="12.75" customHeight="1" x14ac:dyDescent="0.2">
      <c r="B412" s="1" t="s">
        <v>498</v>
      </c>
      <c r="C412" s="1" t="s">
        <v>279</v>
      </c>
      <c r="D412" s="18">
        <v>46753</v>
      </c>
      <c r="E412" s="2">
        <v>19151.79</v>
      </c>
      <c r="F412" s="2">
        <v>21450</v>
      </c>
      <c r="G412" s="2">
        <v>133.10023310023311</v>
      </c>
      <c r="H412" s="2">
        <v>21450</v>
      </c>
      <c r="I412" s="2">
        <v>50000</v>
      </c>
      <c r="J412" s="3">
        <v>0.57999999999999996</v>
      </c>
      <c r="K412" s="2">
        <v>3107.1412</v>
      </c>
      <c r="L412" s="2">
        <f t="shared" si="18"/>
        <v>12441</v>
      </c>
      <c r="M412" s="2">
        <f t="shared" si="19"/>
        <v>12441</v>
      </c>
      <c r="N412" s="2">
        <f t="shared" si="20"/>
        <v>28999.999999999996</v>
      </c>
    </row>
    <row r="413" spans="2:14" ht="12.75" customHeight="1" x14ac:dyDescent="0.2">
      <c r="B413" s="1" t="s">
        <v>499</v>
      </c>
      <c r="C413" s="1" t="s">
        <v>500</v>
      </c>
      <c r="D413" s="18">
        <v>46753</v>
      </c>
      <c r="E413" s="2">
        <v>17567</v>
      </c>
      <c r="F413" s="2">
        <v>19675.04</v>
      </c>
      <c r="G413" s="2">
        <v>27.064544722653675</v>
      </c>
      <c r="H413" s="2">
        <v>19675.04</v>
      </c>
      <c r="I413" s="2">
        <v>25000</v>
      </c>
      <c r="J413" s="3">
        <v>1</v>
      </c>
      <c r="K413" s="2">
        <v>2678.57</v>
      </c>
      <c r="L413" s="2">
        <f t="shared" si="18"/>
        <v>19675.04</v>
      </c>
      <c r="M413" s="2">
        <f t="shared" si="19"/>
        <v>19675.04</v>
      </c>
      <c r="N413" s="2">
        <f t="shared" si="20"/>
        <v>25000</v>
      </c>
    </row>
    <row r="414" spans="2:14" ht="12.75" customHeight="1" x14ac:dyDescent="0.2">
      <c r="B414" s="1" t="s">
        <v>501</v>
      </c>
      <c r="C414" s="1" t="s">
        <v>502</v>
      </c>
      <c r="D414" s="18">
        <v>46447</v>
      </c>
      <c r="E414" s="2">
        <v>3024.75</v>
      </c>
      <c r="F414" s="2">
        <v>3387.72</v>
      </c>
      <c r="G414" s="2">
        <v>77.110268853388106</v>
      </c>
      <c r="H414" s="2">
        <v>3387.72</v>
      </c>
      <c r="I414" s="2">
        <v>6000</v>
      </c>
      <c r="J414" s="3">
        <v>10</v>
      </c>
      <c r="K414" s="2">
        <v>6428.6</v>
      </c>
      <c r="L414" s="2">
        <f t="shared" si="18"/>
        <v>33877.199999999997</v>
      </c>
      <c r="M414" s="2">
        <f t="shared" si="19"/>
        <v>33877.199999999997</v>
      </c>
      <c r="N414" s="2">
        <f t="shared" si="20"/>
        <v>60000</v>
      </c>
    </row>
    <row r="415" spans="2:14" ht="12.75" customHeight="1" x14ac:dyDescent="0.2">
      <c r="B415" s="1" t="s">
        <v>503</v>
      </c>
      <c r="C415" s="1" t="s">
        <v>502</v>
      </c>
      <c r="D415" s="18">
        <v>46661</v>
      </c>
      <c r="E415" s="2">
        <v>7141.2</v>
      </c>
      <c r="F415" s="2">
        <v>7998.14</v>
      </c>
      <c r="G415" s="2">
        <v>37.531976184462891</v>
      </c>
      <c r="H415" s="2">
        <v>7998.14</v>
      </c>
      <c r="I415" s="2">
        <v>11000</v>
      </c>
      <c r="J415" s="3">
        <v>10</v>
      </c>
      <c r="K415" s="2">
        <v>11785.7</v>
      </c>
      <c r="L415" s="2">
        <f t="shared" si="18"/>
        <v>79981.400000000009</v>
      </c>
      <c r="M415" s="2">
        <f t="shared" si="19"/>
        <v>79981.400000000009</v>
      </c>
      <c r="N415" s="2">
        <f t="shared" si="20"/>
        <v>110000</v>
      </c>
    </row>
    <row r="416" spans="2:14" ht="12.75" customHeight="1" x14ac:dyDescent="0.2">
      <c r="B416" s="1" t="s">
        <v>504</v>
      </c>
      <c r="C416" s="1" t="s">
        <v>505</v>
      </c>
      <c r="D416" s="18">
        <v>46692</v>
      </c>
      <c r="E416" s="2">
        <v>10297.32</v>
      </c>
      <c r="F416" s="2">
        <v>11533</v>
      </c>
      <c r="G416" s="2">
        <v>64.744645799011536</v>
      </c>
      <c r="H416" s="2">
        <v>11533</v>
      </c>
      <c r="I416" s="2">
        <v>19000</v>
      </c>
      <c r="J416" s="3">
        <v>43</v>
      </c>
      <c r="K416" s="2">
        <v>87535.53</v>
      </c>
      <c r="L416" s="2">
        <f t="shared" si="18"/>
        <v>495919</v>
      </c>
      <c r="M416" s="2">
        <f t="shared" si="19"/>
        <v>495919</v>
      </c>
      <c r="N416" s="2">
        <f t="shared" si="20"/>
        <v>817000</v>
      </c>
    </row>
    <row r="417" spans="2:14" ht="12.75" customHeight="1" x14ac:dyDescent="0.2">
      <c r="B417" s="1" t="s">
        <v>506</v>
      </c>
      <c r="C417" s="1" t="s">
        <v>77</v>
      </c>
      <c r="D417" s="18">
        <v>46419</v>
      </c>
      <c r="E417" s="2">
        <v>8491.07</v>
      </c>
      <c r="F417" s="2">
        <v>9510</v>
      </c>
      <c r="G417" s="2">
        <v>68.243953732912715</v>
      </c>
      <c r="H417" s="2">
        <v>9510</v>
      </c>
      <c r="I417" s="2">
        <v>16000</v>
      </c>
      <c r="J417" s="3">
        <v>29</v>
      </c>
      <c r="K417" s="2">
        <v>49714.41</v>
      </c>
      <c r="L417" s="2">
        <f t="shared" si="18"/>
        <v>275790</v>
      </c>
      <c r="M417" s="2">
        <f t="shared" si="19"/>
        <v>275790</v>
      </c>
      <c r="N417" s="2">
        <f t="shared" si="20"/>
        <v>464000</v>
      </c>
    </row>
    <row r="418" spans="2:14" ht="12.75" customHeight="1" x14ac:dyDescent="0.2">
      <c r="B418" s="1" t="s">
        <v>507</v>
      </c>
      <c r="C418" s="1" t="s">
        <v>508</v>
      </c>
      <c r="D418" s="18">
        <v>46844</v>
      </c>
      <c r="E418" s="2">
        <v>40466.410000000003</v>
      </c>
      <c r="F418" s="2">
        <v>45322.38</v>
      </c>
      <c r="G418" s="2">
        <v>41.210589558624243</v>
      </c>
      <c r="H418" s="2">
        <v>45322.38</v>
      </c>
      <c r="I418" s="2">
        <v>64000</v>
      </c>
      <c r="J418" s="3">
        <v>273</v>
      </c>
      <c r="K418" s="2">
        <v>1871999.22</v>
      </c>
      <c r="L418" s="2">
        <f t="shared" si="18"/>
        <v>12373009.739999998</v>
      </c>
      <c r="M418" s="2">
        <f t="shared" si="19"/>
        <v>12373009.739999998</v>
      </c>
      <c r="N418" s="2">
        <f t="shared" si="20"/>
        <v>17472000</v>
      </c>
    </row>
    <row r="419" spans="2:14" ht="12.75" customHeight="1" x14ac:dyDescent="0.2">
      <c r="B419" s="1" t="s">
        <v>509</v>
      </c>
      <c r="C419" s="1" t="s">
        <v>207</v>
      </c>
      <c r="D419" s="18">
        <v>47178</v>
      </c>
      <c r="E419" s="2">
        <v>7141.07</v>
      </c>
      <c r="F419" s="2">
        <v>7998</v>
      </c>
      <c r="G419" s="2">
        <v>37.534383595898973</v>
      </c>
      <c r="H419" s="2">
        <v>7998</v>
      </c>
      <c r="I419" s="2">
        <v>11000</v>
      </c>
      <c r="J419" s="3">
        <v>12</v>
      </c>
      <c r="K419" s="2">
        <v>14142.84</v>
      </c>
      <c r="L419" s="2">
        <f t="shared" si="18"/>
        <v>95976</v>
      </c>
      <c r="M419" s="2">
        <f t="shared" si="19"/>
        <v>95976</v>
      </c>
      <c r="N419" s="2">
        <f t="shared" si="20"/>
        <v>132000</v>
      </c>
    </row>
    <row r="420" spans="2:14" ht="12.75" customHeight="1" x14ac:dyDescent="0.2">
      <c r="B420" s="1" t="s">
        <v>510</v>
      </c>
      <c r="C420" s="1" t="s">
        <v>231</v>
      </c>
      <c r="D420" s="18">
        <v>47362</v>
      </c>
      <c r="E420" s="2">
        <v>59984.82</v>
      </c>
      <c r="F420" s="2">
        <v>67183</v>
      </c>
      <c r="G420" s="2">
        <v>33.962460741556647</v>
      </c>
      <c r="H420" s="2">
        <v>67183</v>
      </c>
      <c r="I420" s="2">
        <v>90000</v>
      </c>
      <c r="J420" s="3">
        <v>1.9</v>
      </c>
      <c r="K420" s="2">
        <v>18321.434000000001</v>
      </c>
      <c r="L420" s="2">
        <f t="shared" si="18"/>
        <v>127647.7</v>
      </c>
      <c r="M420" s="2">
        <f t="shared" si="19"/>
        <v>127647.7</v>
      </c>
      <c r="N420" s="2">
        <f t="shared" si="20"/>
        <v>171000</v>
      </c>
    </row>
    <row r="421" spans="2:14" ht="12.75" customHeight="1" x14ac:dyDescent="0.2">
      <c r="B421" s="1" t="s">
        <v>511</v>
      </c>
      <c r="C421" s="1" t="s">
        <v>512</v>
      </c>
      <c r="D421" s="18">
        <v>47239</v>
      </c>
      <c r="E421" s="2">
        <v>30550.41</v>
      </c>
      <c r="F421" s="2">
        <v>34216.46</v>
      </c>
      <c r="G421" s="2">
        <v>40.283360698330569</v>
      </c>
      <c r="H421" s="2">
        <v>34216.46</v>
      </c>
      <c r="I421" s="2">
        <v>48000</v>
      </c>
      <c r="J421" s="3">
        <v>0.66666700000000001</v>
      </c>
      <c r="K421" s="2">
        <v>3428.5750480000002</v>
      </c>
      <c r="L421" s="2">
        <f t="shared" si="18"/>
        <v>22810.98473882</v>
      </c>
      <c r="M421" s="2">
        <f t="shared" si="19"/>
        <v>22810.98473882</v>
      </c>
      <c r="N421" s="2">
        <f t="shared" si="20"/>
        <v>32000.016</v>
      </c>
    </row>
    <row r="422" spans="2:14" ht="12.75" customHeight="1" x14ac:dyDescent="0.2">
      <c r="B422" s="1" t="s">
        <v>513</v>
      </c>
      <c r="C422" s="1" t="s">
        <v>75</v>
      </c>
      <c r="D422" s="18">
        <v>46508</v>
      </c>
      <c r="E422" s="2">
        <v>66340</v>
      </c>
      <c r="F422" s="2">
        <v>74300.800000000003</v>
      </c>
      <c r="G422" s="2">
        <v>29.204530772212411</v>
      </c>
      <c r="H422" s="2">
        <v>74300.800000000003</v>
      </c>
      <c r="I422" s="2">
        <v>96000</v>
      </c>
      <c r="J422" s="3">
        <v>10</v>
      </c>
      <c r="K422" s="2">
        <v>102857.1</v>
      </c>
      <c r="L422" s="2">
        <f t="shared" si="18"/>
        <v>743008</v>
      </c>
      <c r="M422" s="2">
        <f t="shared" si="19"/>
        <v>743008</v>
      </c>
      <c r="N422" s="2">
        <f t="shared" si="20"/>
        <v>960000</v>
      </c>
    </row>
    <row r="423" spans="2:14" ht="12.75" customHeight="1" x14ac:dyDescent="0.2">
      <c r="B423" s="1" t="s">
        <v>514</v>
      </c>
      <c r="C423" s="1" t="s">
        <v>245</v>
      </c>
      <c r="D423" s="18">
        <v>46539</v>
      </c>
      <c r="E423" s="2">
        <v>12846.43</v>
      </c>
      <c r="F423" s="2">
        <v>14388</v>
      </c>
      <c r="G423" s="2">
        <v>80.706144008896302</v>
      </c>
      <c r="H423" s="2">
        <v>14388</v>
      </c>
      <c r="I423" s="2">
        <v>26000</v>
      </c>
      <c r="J423" s="3">
        <v>9</v>
      </c>
      <c r="K423" s="2">
        <v>25071.39</v>
      </c>
      <c r="L423" s="2">
        <f t="shared" si="18"/>
        <v>129492</v>
      </c>
      <c r="M423" s="2">
        <f t="shared" si="19"/>
        <v>129492</v>
      </c>
      <c r="N423" s="2">
        <f t="shared" si="20"/>
        <v>234000</v>
      </c>
    </row>
    <row r="424" spans="2:14" ht="12.75" customHeight="1" x14ac:dyDescent="0.2">
      <c r="B424" s="1" t="s">
        <v>515</v>
      </c>
      <c r="C424" s="1" t="s">
        <v>516</v>
      </c>
      <c r="D424" s="18">
        <v>46661</v>
      </c>
      <c r="E424" s="2">
        <v>2053.5700000000002</v>
      </c>
      <c r="F424" s="2">
        <v>2300</v>
      </c>
      <c r="G424" s="2">
        <v>73.91304347826086</v>
      </c>
      <c r="H424" s="2">
        <v>2300</v>
      </c>
      <c r="I424" s="2">
        <v>4000</v>
      </c>
      <c r="J424" s="3">
        <v>11</v>
      </c>
      <c r="K424" s="2">
        <v>4714.2700000000004</v>
      </c>
      <c r="L424" s="2">
        <f t="shared" si="18"/>
        <v>25300</v>
      </c>
      <c r="M424" s="2">
        <f t="shared" si="19"/>
        <v>25300</v>
      </c>
      <c r="N424" s="2">
        <f t="shared" si="20"/>
        <v>44000</v>
      </c>
    </row>
    <row r="425" spans="2:14" ht="12.75" customHeight="1" x14ac:dyDescent="0.2">
      <c r="B425" s="1" t="s">
        <v>517</v>
      </c>
      <c r="C425" s="1" t="s">
        <v>117</v>
      </c>
      <c r="D425" s="18">
        <v>46600</v>
      </c>
      <c r="E425" s="2">
        <v>3269.64</v>
      </c>
      <c r="F425" s="2">
        <v>3662</v>
      </c>
      <c r="G425" s="2">
        <v>36.537411250682688</v>
      </c>
      <c r="H425" s="2">
        <v>3662</v>
      </c>
      <c r="I425" s="2">
        <v>5000</v>
      </c>
      <c r="J425" s="3">
        <v>8</v>
      </c>
      <c r="K425" s="2">
        <v>4285.68</v>
      </c>
      <c r="L425" s="2">
        <f t="shared" si="18"/>
        <v>29296</v>
      </c>
      <c r="M425" s="2">
        <f t="shared" si="19"/>
        <v>29296</v>
      </c>
      <c r="N425" s="2">
        <f t="shared" si="20"/>
        <v>40000</v>
      </c>
    </row>
    <row r="426" spans="2:14" ht="12.75" customHeight="1" x14ac:dyDescent="0.2">
      <c r="B426" s="1" t="s">
        <v>518</v>
      </c>
      <c r="C426" s="1" t="s">
        <v>209</v>
      </c>
      <c r="D426" s="18">
        <v>47150</v>
      </c>
      <c r="E426" s="2">
        <v>6598.21</v>
      </c>
      <c r="F426" s="2">
        <v>7390</v>
      </c>
      <c r="G426" s="2">
        <v>48.849797023004058</v>
      </c>
      <c r="H426" s="2">
        <v>7390</v>
      </c>
      <c r="I426" s="2">
        <v>11000</v>
      </c>
      <c r="J426" s="3">
        <v>6</v>
      </c>
      <c r="K426" s="2">
        <v>7071.42</v>
      </c>
      <c r="L426" s="2">
        <f t="shared" si="18"/>
        <v>44340</v>
      </c>
      <c r="M426" s="2">
        <f t="shared" si="19"/>
        <v>44340</v>
      </c>
      <c r="N426" s="2">
        <f t="shared" si="20"/>
        <v>66000</v>
      </c>
    </row>
    <row r="427" spans="2:14" ht="12.75" customHeight="1" x14ac:dyDescent="0.2">
      <c r="B427" s="1" t="s">
        <v>519</v>
      </c>
      <c r="C427" s="1" t="s">
        <v>36</v>
      </c>
      <c r="D427" s="18">
        <v>46266</v>
      </c>
      <c r="E427" s="2">
        <v>107640</v>
      </c>
      <c r="F427" s="2">
        <v>120556.8</v>
      </c>
      <c r="G427" s="2">
        <v>-12.904124860646601</v>
      </c>
      <c r="H427" s="2">
        <v>120556.8</v>
      </c>
      <c r="I427" s="2">
        <v>105000</v>
      </c>
      <c r="J427" s="3">
        <v>26.6</v>
      </c>
      <c r="K427" s="2">
        <v>299250</v>
      </c>
      <c r="L427" s="2">
        <f t="shared" si="18"/>
        <v>3206810.8800000004</v>
      </c>
      <c r="M427" s="2">
        <f t="shared" si="19"/>
        <v>3206810.8800000004</v>
      </c>
      <c r="N427" s="2">
        <f t="shared" si="20"/>
        <v>2793000</v>
      </c>
    </row>
    <row r="428" spans="2:14" ht="12.75" customHeight="1" x14ac:dyDescent="0.2">
      <c r="B428" s="1" t="s">
        <v>520</v>
      </c>
      <c r="C428" s="1" t="s">
        <v>65</v>
      </c>
      <c r="D428" s="18">
        <v>46874</v>
      </c>
      <c r="E428" s="2">
        <v>9631.25</v>
      </c>
      <c r="F428" s="2">
        <v>10787</v>
      </c>
      <c r="G428" s="2">
        <v>39.056271437841851</v>
      </c>
      <c r="H428" s="2">
        <v>10787</v>
      </c>
      <c r="I428" s="2">
        <v>15000</v>
      </c>
      <c r="J428" s="3">
        <v>12</v>
      </c>
      <c r="K428" s="2">
        <v>19285.68</v>
      </c>
      <c r="L428" s="2">
        <f t="shared" si="18"/>
        <v>129444</v>
      </c>
      <c r="M428" s="2">
        <f t="shared" si="19"/>
        <v>129444</v>
      </c>
      <c r="N428" s="2">
        <f t="shared" si="20"/>
        <v>180000</v>
      </c>
    </row>
    <row r="429" spans="2:14" ht="12.75" customHeight="1" x14ac:dyDescent="0.2">
      <c r="B429" s="1" t="s">
        <v>521</v>
      </c>
      <c r="C429" s="1" t="s">
        <v>522</v>
      </c>
      <c r="D429" s="18">
        <v>46784</v>
      </c>
      <c r="E429" s="2">
        <v>13516.96</v>
      </c>
      <c r="F429" s="2">
        <v>15139</v>
      </c>
      <c r="G429" s="2">
        <v>65.136402668604262</v>
      </c>
      <c r="H429" s="2">
        <v>15139</v>
      </c>
      <c r="I429" s="2">
        <v>25000</v>
      </c>
      <c r="J429" s="3">
        <v>6.8</v>
      </c>
      <c r="K429" s="2">
        <v>18214.276000000002</v>
      </c>
      <c r="L429" s="2">
        <f t="shared" si="18"/>
        <v>102945.2</v>
      </c>
      <c r="M429" s="2">
        <f t="shared" si="19"/>
        <v>102945.2</v>
      </c>
      <c r="N429" s="2">
        <f t="shared" si="20"/>
        <v>170000</v>
      </c>
    </row>
    <row r="430" spans="2:14" ht="12.75" customHeight="1" x14ac:dyDescent="0.2">
      <c r="B430" s="1" t="s">
        <v>523</v>
      </c>
      <c r="C430" s="1" t="s">
        <v>207</v>
      </c>
      <c r="D430" s="18">
        <v>46905</v>
      </c>
      <c r="E430" s="2">
        <v>4151.79</v>
      </c>
      <c r="F430" s="2">
        <v>4650</v>
      </c>
      <c r="G430" s="2">
        <v>50.537634408602152</v>
      </c>
      <c r="H430" s="2">
        <v>4650</v>
      </c>
      <c r="I430" s="2">
        <v>7000</v>
      </c>
      <c r="J430" s="3">
        <v>11</v>
      </c>
      <c r="K430" s="2">
        <v>8250</v>
      </c>
      <c r="L430" s="2">
        <f t="shared" si="18"/>
        <v>51150</v>
      </c>
      <c r="M430" s="2">
        <f t="shared" si="19"/>
        <v>51150</v>
      </c>
      <c r="N430" s="2">
        <f t="shared" si="20"/>
        <v>77000</v>
      </c>
    </row>
    <row r="431" spans="2:14" ht="12.75" customHeight="1" x14ac:dyDescent="0.2">
      <c r="B431" s="1" t="s">
        <v>524</v>
      </c>
      <c r="C431" s="1" t="s">
        <v>525</v>
      </c>
      <c r="D431" s="18">
        <v>46997</v>
      </c>
      <c r="E431" s="2">
        <v>46000</v>
      </c>
      <c r="F431" s="2">
        <v>51520</v>
      </c>
      <c r="G431" s="2">
        <v>39.751552795031053</v>
      </c>
      <c r="H431" s="2">
        <v>51520</v>
      </c>
      <c r="I431" s="2">
        <v>72000</v>
      </c>
      <c r="J431" s="3">
        <v>3</v>
      </c>
      <c r="K431" s="2">
        <v>23142.87</v>
      </c>
      <c r="L431" s="2">
        <f t="shared" si="18"/>
        <v>154560</v>
      </c>
      <c r="M431" s="2">
        <f t="shared" si="19"/>
        <v>154560</v>
      </c>
      <c r="N431" s="2">
        <f t="shared" si="20"/>
        <v>216000</v>
      </c>
    </row>
    <row r="432" spans="2:14" ht="12.75" customHeight="1" x14ac:dyDescent="0.2">
      <c r="B432" s="1" t="s">
        <v>526</v>
      </c>
      <c r="C432" s="1" t="s">
        <v>527</v>
      </c>
      <c r="D432" s="18">
        <v>47515</v>
      </c>
      <c r="E432" s="2">
        <v>134022.32</v>
      </c>
      <c r="F432" s="2">
        <v>134022.32</v>
      </c>
      <c r="G432" s="2">
        <v>50.721163459937117</v>
      </c>
      <c r="H432" s="2">
        <v>0</v>
      </c>
      <c r="I432" s="2">
        <v>202000</v>
      </c>
      <c r="J432" s="3">
        <v>1.1000000000000001</v>
      </c>
      <c r="K432" s="2">
        <v>23807.146000000001</v>
      </c>
      <c r="L432" s="2">
        <f t="shared" si="18"/>
        <v>147424.55200000003</v>
      </c>
      <c r="M432" s="2">
        <f t="shared" si="19"/>
        <v>0</v>
      </c>
      <c r="N432" s="2">
        <f t="shared" si="20"/>
        <v>222200.00000000003</v>
      </c>
    </row>
    <row r="433" spans="2:14" ht="12.75" customHeight="1" x14ac:dyDescent="0.2">
      <c r="B433" s="1" t="s">
        <v>528</v>
      </c>
      <c r="C433" s="1" t="s">
        <v>47</v>
      </c>
      <c r="D433" s="18">
        <v>46508</v>
      </c>
      <c r="E433" s="2">
        <v>22321.43</v>
      </c>
      <c r="F433" s="2">
        <v>25000</v>
      </c>
      <c r="G433" s="2">
        <v>84</v>
      </c>
      <c r="H433" s="2">
        <v>25000</v>
      </c>
      <c r="I433" s="2">
        <v>46000</v>
      </c>
      <c r="J433" s="3">
        <v>27.8</v>
      </c>
      <c r="K433" s="2">
        <v>137014.24600000001</v>
      </c>
      <c r="L433" s="2">
        <f t="shared" si="18"/>
        <v>695000</v>
      </c>
      <c r="M433" s="2">
        <f t="shared" si="19"/>
        <v>695000</v>
      </c>
      <c r="N433" s="2">
        <f t="shared" si="20"/>
        <v>1278800</v>
      </c>
    </row>
    <row r="434" spans="2:14" ht="12.75" customHeight="1" x14ac:dyDescent="0.2">
      <c r="B434" s="1" t="s">
        <v>529</v>
      </c>
      <c r="C434" s="1" t="s">
        <v>502</v>
      </c>
      <c r="D434" s="18">
        <v>46388</v>
      </c>
      <c r="E434" s="2">
        <v>7095</v>
      </c>
      <c r="F434" s="2">
        <v>7946.4</v>
      </c>
      <c r="G434" s="2">
        <v>38.42746400885936</v>
      </c>
      <c r="H434" s="2">
        <v>7946.4</v>
      </c>
      <c r="I434" s="2">
        <v>11000</v>
      </c>
      <c r="J434" s="3">
        <v>10</v>
      </c>
      <c r="K434" s="2">
        <v>11785.7</v>
      </c>
      <c r="L434" s="2">
        <f t="shared" si="18"/>
        <v>79464</v>
      </c>
      <c r="M434" s="2">
        <f t="shared" si="19"/>
        <v>79464</v>
      </c>
      <c r="N434" s="2">
        <f t="shared" si="20"/>
        <v>110000</v>
      </c>
    </row>
    <row r="435" spans="2:14" ht="12.75" customHeight="1" x14ac:dyDescent="0.2">
      <c r="B435" s="1" t="s">
        <v>530</v>
      </c>
      <c r="C435" s="1" t="s">
        <v>502</v>
      </c>
      <c r="D435" s="18">
        <v>46569</v>
      </c>
      <c r="E435" s="2">
        <v>7141.2</v>
      </c>
      <c r="F435" s="2">
        <v>7998.14</v>
      </c>
      <c r="G435" s="2">
        <v>37.531976184462891</v>
      </c>
      <c r="H435" s="2">
        <v>7998.14</v>
      </c>
      <c r="I435" s="2">
        <v>11000</v>
      </c>
      <c r="J435" s="3">
        <v>10</v>
      </c>
      <c r="K435" s="2">
        <v>11785.7</v>
      </c>
      <c r="L435" s="2">
        <f t="shared" si="18"/>
        <v>79981.400000000009</v>
      </c>
      <c r="M435" s="2">
        <f t="shared" si="19"/>
        <v>79981.400000000009</v>
      </c>
      <c r="N435" s="2">
        <f t="shared" si="20"/>
        <v>110000</v>
      </c>
    </row>
    <row r="436" spans="2:14" ht="12.75" customHeight="1" x14ac:dyDescent="0.2">
      <c r="B436" s="1" t="s">
        <v>531</v>
      </c>
      <c r="C436" s="1" t="s">
        <v>108</v>
      </c>
      <c r="D436" s="18">
        <v>46447</v>
      </c>
      <c r="E436" s="2">
        <v>76603.56</v>
      </c>
      <c r="F436" s="2">
        <v>85795.99</v>
      </c>
      <c r="G436" s="2">
        <v>22.383342158532116</v>
      </c>
      <c r="H436" s="2">
        <v>85795.99</v>
      </c>
      <c r="I436" s="2">
        <v>105000</v>
      </c>
      <c r="J436" s="3">
        <v>41.166699999999999</v>
      </c>
      <c r="K436" s="2">
        <v>463125.375</v>
      </c>
      <c r="L436" s="2">
        <f t="shared" si="18"/>
        <v>3531937.7815330001</v>
      </c>
      <c r="M436" s="2">
        <f t="shared" si="19"/>
        <v>3531937.7815330001</v>
      </c>
      <c r="N436" s="2">
        <f t="shared" si="20"/>
        <v>4322503.5</v>
      </c>
    </row>
    <row r="437" spans="2:14" ht="12.75" customHeight="1" x14ac:dyDescent="0.2">
      <c r="B437" s="1" t="s">
        <v>532</v>
      </c>
      <c r="C437" s="1" t="s">
        <v>327</v>
      </c>
      <c r="D437" s="18">
        <v>47119</v>
      </c>
      <c r="E437" s="2">
        <v>22732</v>
      </c>
      <c r="F437" s="2">
        <v>25459.84</v>
      </c>
      <c r="G437" s="2">
        <v>25.688142580628945</v>
      </c>
      <c r="H437" s="2">
        <v>25459.84</v>
      </c>
      <c r="I437" s="2">
        <v>32000</v>
      </c>
      <c r="J437" s="3">
        <v>0.33333400000000002</v>
      </c>
      <c r="K437" s="2">
        <v>1142.858952</v>
      </c>
      <c r="L437" s="2">
        <f t="shared" si="18"/>
        <v>8486.6303065600005</v>
      </c>
      <c r="M437" s="2">
        <f t="shared" si="19"/>
        <v>8486.6303065600005</v>
      </c>
      <c r="N437" s="2">
        <f t="shared" si="20"/>
        <v>10666.688</v>
      </c>
    </row>
    <row r="438" spans="2:14" ht="12.75" customHeight="1" x14ac:dyDescent="0.2">
      <c r="B438" s="1" t="s">
        <v>533</v>
      </c>
      <c r="C438" s="1" t="s">
        <v>327</v>
      </c>
      <c r="D438" s="18">
        <v>46753</v>
      </c>
      <c r="E438" s="2">
        <v>38029</v>
      </c>
      <c r="F438" s="2">
        <v>42592.480000000003</v>
      </c>
      <c r="G438" s="2">
        <v>24.435111550207925</v>
      </c>
      <c r="H438" s="2">
        <v>42592.480000000003</v>
      </c>
      <c r="I438" s="2">
        <v>53000</v>
      </c>
      <c r="J438" s="3">
        <v>2</v>
      </c>
      <c r="K438" s="2">
        <v>11357.14</v>
      </c>
      <c r="L438" s="2">
        <f t="shared" si="18"/>
        <v>85184.960000000006</v>
      </c>
      <c r="M438" s="2">
        <f t="shared" si="19"/>
        <v>85184.960000000006</v>
      </c>
      <c r="N438" s="2">
        <f t="shared" si="20"/>
        <v>106000</v>
      </c>
    </row>
    <row r="439" spans="2:14" ht="12.75" customHeight="1" x14ac:dyDescent="0.2">
      <c r="B439" s="1" t="s">
        <v>533</v>
      </c>
      <c r="C439" s="1" t="s">
        <v>327</v>
      </c>
      <c r="D439" s="18">
        <v>46753</v>
      </c>
      <c r="E439" s="2">
        <v>38029</v>
      </c>
      <c r="F439" s="2">
        <v>42592.480000000003</v>
      </c>
      <c r="G439" s="2">
        <v>24.435111550207925</v>
      </c>
      <c r="H439" s="2">
        <v>42592.480000000003</v>
      </c>
      <c r="I439" s="2">
        <v>53000</v>
      </c>
      <c r="J439" s="3">
        <v>0.16666600000000001</v>
      </c>
      <c r="K439" s="2">
        <v>946.42454799999996</v>
      </c>
      <c r="L439" s="2">
        <f t="shared" si="18"/>
        <v>7098.7182716800007</v>
      </c>
      <c r="M439" s="2">
        <f t="shared" si="19"/>
        <v>7098.7182716800007</v>
      </c>
      <c r="N439" s="2">
        <f t="shared" si="20"/>
        <v>8833.2980000000007</v>
      </c>
    </row>
    <row r="440" spans="2:14" ht="12.75" customHeight="1" x14ac:dyDescent="0.2">
      <c r="B440" s="1" t="s">
        <v>533</v>
      </c>
      <c r="C440" s="1" t="s">
        <v>327</v>
      </c>
      <c r="D440" s="18">
        <v>46183</v>
      </c>
      <c r="E440" s="2">
        <v>36513.39</v>
      </c>
      <c r="F440" s="2">
        <v>40895</v>
      </c>
      <c r="G440" s="2">
        <v>22.264335493336592</v>
      </c>
      <c r="H440" s="2">
        <v>40895</v>
      </c>
      <c r="I440" s="2">
        <v>50000</v>
      </c>
      <c r="J440" s="3">
        <v>1.6666669999999999</v>
      </c>
      <c r="K440" s="2">
        <v>8928.5684519999995</v>
      </c>
      <c r="L440" s="2">
        <f t="shared" si="18"/>
        <v>68158.34696499999</v>
      </c>
      <c r="M440" s="2">
        <f t="shared" si="19"/>
        <v>68158.34696499999</v>
      </c>
      <c r="N440" s="2">
        <f t="shared" si="20"/>
        <v>83333.349999999991</v>
      </c>
    </row>
    <row r="441" spans="2:14" ht="12.75" customHeight="1" x14ac:dyDescent="0.2">
      <c r="B441" s="1" t="s">
        <v>534</v>
      </c>
      <c r="C441" s="1" t="s">
        <v>483</v>
      </c>
      <c r="D441" s="18">
        <v>46631</v>
      </c>
      <c r="E441" s="2">
        <v>14375</v>
      </c>
      <c r="F441" s="2">
        <v>16100</v>
      </c>
      <c r="G441" s="2">
        <v>73.91304347826086</v>
      </c>
      <c r="H441" s="2">
        <v>16100</v>
      </c>
      <c r="I441" s="2">
        <v>28000</v>
      </c>
      <c r="J441" s="3">
        <v>19.5</v>
      </c>
      <c r="K441" s="2">
        <v>58500</v>
      </c>
      <c r="L441" s="2">
        <f t="shared" si="18"/>
        <v>313950</v>
      </c>
      <c r="M441" s="2">
        <f t="shared" si="19"/>
        <v>313950</v>
      </c>
      <c r="N441" s="2">
        <f t="shared" si="20"/>
        <v>546000</v>
      </c>
    </row>
    <row r="442" spans="2:14" ht="12.75" customHeight="1" x14ac:dyDescent="0.2">
      <c r="B442" s="1" t="s">
        <v>535</v>
      </c>
      <c r="C442" s="1" t="s">
        <v>187</v>
      </c>
      <c r="D442" s="18">
        <v>47300</v>
      </c>
      <c r="E442" s="2">
        <v>6420</v>
      </c>
      <c r="F442" s="2">
        <v>7190.4</v>
      </c>
      <c r="G442" s="2">
        <v>39.07432131731197</v>
      </c>
      <c r="H442" s="2">
        <v>7190.4</v>
      </c>
      <c r="I442" s="2">
        <v>10000</v>
      </c>
      <c r="J442" s="3">
        <v>19</v>
      </c>
      <c r="K442" s="2">
        <v>20357.169999999998</v>
      </c>
      <c r="L442" s="2">
        <f t="shared" si="18"/>
        <v>136617.60000000001</v>
      </c>
      <c r="M442" s="2">
        <f t="shared" si="19"/>
        <v>136617.60000000001</v>
      </c>
      <c r="N442" s="2">
        <f t="shared" si="20"/>
        <v>190000</v>
      </c>
    </row>
    <row r="443" spans="2:14" ht="12.75" customHeight="1" x14ac:dyDescent="0.2">
      <c r="B443" s="1" t="s">
        <v>536</v>
      </c>
      <c r="C443" s="1" t="s">
        <v>75</v>
      </c>
      <c r="D443" s="18">
        <v>46600</v>
      </c>
      <c r="E443" s="2">
        <v>43200</v>
      </c>
      <c r="F443" s="2">
        <v>48384</v>
      </c>
      <c r="G443" s="2">
        <v>19.874338624338623</v>
      </c>
      <c r="H443" s="2">
        <v>48384</v>
      </c>
      <c r="I443" s="2">
        <v>58000</v>
      </c>
      <c r="J443" s="3">
        <v>120</v>
      </c>
      <c r="K443" s="2">
        <v>745714.8</v>
      </c>
      <c r="L443" s="2">
        <f t="shared" si="18"/>
        <v>5806080</v>
      </c>
      <c r="M443" s="2">
        <f t="shared" si="19"/>
        <v>5806080</v>
      </c>
      <c r="N443" s="2">
        <f t="shared" si="20"/>
        <v>6960000</v>
      </c>
    </row>
    <row r="444" spans="2:14" ht="12.75" customHeight="1" x14ac:dyDescent="0.2">
      <c r="B444" s="1" t="s">
        <v>536</v>
      </c>
      <c r="C444" s="1" t="s">
        <v>75</v>
      </c>
      <c r="D444" s="18">
        <v>46692</v>
      </c>
      <c r="E444" s="2">
        <v>42800</v>
      </c>
      <c r="F444" s="2">
        <v>47936</v>
      </c>
      <c r="G444" s="2">
        <v>18.908544726301734</v>
      </c>
      <c r="H444" s="2">
        <v>47936</v>
      </c>
      <c r="I444" s="2">
        <v>57000</v>
      </c>
      <c r="J444" s="3">
        <v>50</v>
      </c>
      <c r="K444" s="2">
        <v>305357</v>
      </c>
      <c r="L444" s="2">
        <f t="shared" si="18"/>
        <v>2396800</v>
      </c>
      <c r="M444" s="2">
        <f t="shared" si="19"/>
        <v>2396800</v>
      </c>
      <c r="N444" s="2">
        <f t="shared" si="20"/>
        <v>2850000</v>
      </c>
    </row>
    <row r="445" spans="2:14" ht="12.75" customHeight="1" x14ac:dyDescent="0.2">
      <c r="B445" s="1" t="s">
        <v>537</v>
      </c>
      <c r="C445" s="1" t="s">
        <v>538</v>
      </c>
      <c r="D445" s="18">
        <v>46305</v>
      </c>
      <c r="E445" s="2">
        <v>36800</v>
      </c>
      <c r="F445" s="2">
        <v>41216</v>
      </c>
      <c r="G445" s="2">
        <v>31.017080745341616</v>
      </c>
      <c r="H445" s="2">
        <v>41216</v>
      </c>
      <c r="I445" s="2">
        <v>54000</v>
      </c>
      <c r="J445" s="3">
        <v>8</v>
      </c>
      <c r="K445" s="2">
        <v>46285.68</v>
      </c>
      <c r="L445" s="2">
        <f t="shared" si="18"/>
        <v>329728</v>
      </c>
      <c r="M445" s="2">
        <f t="shared" si="19"/>
        <v>329728</v>
      </c>
      <c r="N445" s="2">
        <f t="shared" si="20"/>
        <v>432000</v>
      </c>
    </row>
    <row r="446" spans="2:14" ht="12.75" customHeight="1" x14ac:dyDescent="0.2">
      <c r="B446" s="1" t="s">
        <v>539</v>
      </c>
      <c r="C446" s="1" t="s">
        <v>540</v>
      </c>
      <c r="D446" s="18">
        <v>47119</v>
      </c>
      <c r="E446" s="2">
        <v>32877</v>
      </c>
      <c r="F446" s="2">
        <v>36822.239999999998</v>
      </c>
      <c r="G446" s="2">
        <v>35.787502335545042</v>
      </c>
      <c r="H446" s="2">
        <v>36822.239999999998</v>
      </c>
      <c r="I446" s="2">
        <v>50000</v>
      </c>
      <c r="J446" s="3">
        <v>13</v>
      </c>
      <c r="K446" s="2">
        <v>69642.820000000007</v>
      </c>
      <c r="L446" s="2">
        <f t="shared" si="18"/>
        <v>478689.12</v>
      </c>
      <c r="M446" s="2">
        <f t="shared" si="19"/>
        <v>478689.12</v>
      </c>
      <c r="N446" s="2">
        <f t="shared" si="20"/>
        <v>650000</v>
      </c>
    </row>
    <row r="447" spans="2:14" ht="12.75" customHeight="1" x14ac:dyDescent="0.2">
      <c r="B447" s="1" t="s">
        <v>541</v>
      </c>
      <c r="C447" s="1" t="s">
        <v>542</v>
      </c>
      <c r="D447" s="18">
        <v>46143</v>
      </c>
      <c r="E447" s="2">
        <v>2426</v>
      </c>
      <c r="F447" s="2">
        <v>2717.12</v>
      </c>
      <c r="G447" s="2">
        <v>47.214697915439878</v>
      </c>
      <c r="H447" s="2">
        <v>2717.12</v>
      </c>
      <c r="I447" s="2">
        <v>4000</v>
      </c>
      <c r="J447" s="3">
        <v>30</v>
      </c>
      <c r="K447" s="2">
        <v>12857.1</v>
      </c>
      <c r="L447" s="2">
        <f t="shared" si="18"/>
        <v>81513.599999999991</v>
      </c>
      <c r="M447" s="2">
        <f t="shared" si="19"/>
        <v>81513.599999999991</v>
      </c>
      <c r="N447" s="2">
        <f t="shared" si="20"/>
        <v>120000</v>
      </c>
    </row>
    <row r="448" spans="2:14" ht="12.75" customHeight="1" x14ac:dyDescent="0.2">
      <c r="B448" s="1" t="s">
        <v>541</v>
      </c>
      <c r="C448" s="1" t="s">
        <v>542</v>
      </c>
      <c r="D448" s="18">
        <v>46143</v>
      </c>
      <c r="E448" s="2">
        <v>2426</v>
      </c>
      <c r="F448" s="2">
        <v>2717.12</v>
      </c>
      <c r="G448" s="2">
        <v>47.214697915439878</v>
      </c>
      <c r="H448" s="2">
        <v>2717.12</v>
      </c>
      <c r="I448" s="2">
        <v>4000</v>
      </c>
      <c r="J448" s="3">
        <v>8</v>
      </c>
      <c r="K448" s="2">
        <v>3428.56</v>
      </c>
      <c r="L448" s="2">
        <f t="shared" si="18"/>
        <v>21736.959999999999</v>
      </c>
      <c r="M448" s="2">
        <f t="shared" si="19"/>
        <v>21736.959999999999</v>
      </c>
      <c r="N448" s="2">
        <f t="shared" si="20"/>
        <v>32000</v>
      </c>
    </row>
    <row r="449" spans="2:14" ht="12.75" customHeight="1" x14ac:dyDescent="0.2">
      <c r="B449" s="1" t="s">
        <v>543</v>
      </c>
      <c r="C449" s="1" t="s">
        <v>542</v>
      </c>
      <c r="D449" s="18">
        <v>46508</v>
      </c>
      <c r="E449" s="2">
        <v>8727.68</v>
      </c>
      <c r="F449" s="2">
        <v>9775</v>
      </c>
      <c r="G449" s="2">
        <v>43.222506393861885</v>
      </c>
      <c r="H449" s="2">
        <v>9775</v>
      </c>
      <c r="I449" s="2">
        <v>14000</v>
      </c>
      <c r="J449" s="3">
        <v>7</v>
      </c>
      <c r="K449" s="2">
        <v>10500</v>
      </c>
      <c r="L449" s="2">
        <f t="shared" si="18"/>
        <v>68425</v>
      </c>
      <c r="M449" s="2">
        <f t="shared" si="19"/>
        <v>68425</v>
      </c>
      <c r="N449" s="2">
        <f t="shared" si="20"/>
        <v>98000</v>
      </c>
    </row>
    <row r="450" spans="2:14" ht="12.75" customHeight="1" x14ac:dyDescent="0.2">
      <c r="B450" s="1" t="s">
        <v>544</v>
      </c>
      <c r="C450" s="1" t="s">
        <v>542</v>
      </c>
      <c r="D450" s="18">
        <v>46152</v>
      </c>
      <c r="E450" s="2">
        <v>6323</v>
      </c>
      <c r="F450" s="2">
        <v>7081.76</v>
      </c>
      <c r="G450" s="2">
        <v>41.207835340367367</v>
      </c>
      <c r="H450" s="2">
        <v>7081.76</v>
      </c>
      <c r="I450" s="2">
        <v>10000</v>
      </c>
      <c r="J450" s="3">
        <v>19</v>
      </c>
      <c r="K450" s="2">
        <v>20357.169999999998</v>
      </c>
      <c r="L450" s="2">
        <f t="shared" si="18"/>
        <v>134553.44</v>
      </c>
      <c r="M450" s="2">
        <f t="shared" si="19"/>
        <v>134553.44</v>
      </c>
      <c r="N450" s="2">
        <f t="shared" si="20"/>
        <v>190000</v>
      </c>
    </row>
    <row r="451" spans="2:14" ht="12.75" customHeight="1" x14ac:dyDescent="0.2">
      <c r="B451" s="1" t="s">
        <v>545</v>
      </c>
      <c r="C451" s="1" t="s">
        <v>542</v>
      </c>
      <c r="D451" s="18">
        <v>46152</v>
      </c>
      <c r="E451" s="2">
        <v>1618</v>
      </c>
      <c r="F451" s="2">
        <v>1812.16</v>
      </c>
      <c r="G451" s="2">
        <v>175.91382659367827</v>
      </c>
      <c r="H451" s="2">
        <v>1812.16</v>
      </c>
      <c r="I451" s="2">
        <v>5000</v>
      </c>
      <c r="J451" s="3">
        <v>9</v>
      </c>
      <c r="K451" s="2">
        <v>4821.3900000000003</v>
      </c>
      <c r="L451" s="2">
        <f t="shared" si="18"/>
        <v>16309.44</v>
      </c>
      <c r="M451" s="2">
        <f t="shared" si="19"/>
        <v>16309.44</v>
      </c>
      <c r="N451" s="2">
        <f t="shared" si="20"/>
        <v>45000</v>
      </c>
    </row>
    <row r="452" spans="2:14" ht="12.75" customHeight="1" x14ac:dyDescent="0.2">
      <c r="B452" s="1" t="s">
        <v>546</v>
      </c>
      <c r="C452" s="1" t="s">
        <v>542</v>
      </c>
      <c r="D452" s="18">
        <v>46152</v>
      </c>
      <c r="E452" s="2">
        <v>5588</v>
      </c>
      <c r="F452" s="2">
        <v>6258.56</v>
      </c>
      <c r="G452" s="2">
        <v>59.781163718171591</v>
      </c>
      <c r="H452" s="2">
        <v>6258.56</v>
      </c>
      <c r="I452" s="2">
        <v>10000</v>
      </c>
      <c r="J452" s="3">
        <v>19</v>
      </c>
      <c r="K452" s="2">
        <v>20357.169999999998</v>
      </c>
      <c r="L452" s="2">
        <f t="shared" si="18"/>
        <v>118912.64000000001</v>
      </c>
      <c r="M452" s="2">
        <f t="shared" si="19"/>
        <v>118912.64000000001</v>
      </c>
      <c r="N452" s="2">
        <f t="shared" si="20"/>
        <v>190000</v>
      </c>
    </row>
    <row r="453" spans="2:14" ht="12.75" customHeight="1" x14ac:dyDescent="0.2">
      <c r="B453" s="1" t="s">
        <v>546</v>
      </c>
      <c r="C453" s="1" t="s">
        <v>542</v>
      </c>
      <c r="D453" s="18">
        <v>46143</v>
      </c>
      <c r="E453" s="2">
        <v>5588</v>
      </c>
      <c r="F453" s="2">
        <v>6258.56</v>
      </c>
      <c r="G453" s="2">
        <v>59.781163718171591</v>
      </c>
      <c r="H453" s="2">
        <v>6258.56</v>
      </c>
      <c r="I453" s="2">
        <v>10000</v>
      </c>
      <c r="J453" s="3">
        <v>8</v>
      </c>
      <c r="K453" s="2">
        <v>8571.44</v>
      </c>
      <c r="L453" s="2">
        <f t="shared" si="18"/>
        <v>50068.480000000003</v>
      </c>
      <c r="M453" s="2">
        <f t="shared" si="19"/>
        <v>50068.480000000003</v>
      </c>
      <c r="N453" s="2">
        <f t="shared" si="20"/>
        <v>80000</v>
      </c>
    </row>
    <row r="454" spans="2:14" ht="12.75" customHeight="1" x14ac:dyDescent="0.2">
      <c r="B454" s="1" t="s">
        <v>547</v>
      </c>
      <c r="C454" s="1" t="s">
        <v>542</v>
      </c>
      <c r="D454" s="18">
        <v>46336</v>
      </c>
      <c r="E454" s="2">
        <v>1397</v>
      </c>
      <c r="F454" s="2">
        <v>1564.64</v>
      </c>
      <c r="G454" s="2">
        <v>219.56232743634317</v>
      </c>
      <c r="H454" s="2">
        <v>1564.64</v>
      </c>
      <c r="I454" s="2">
        <v>5000</v>
      </c>
      <c r="J454" s="3">
        <v>1</v>
      </c>
      <c r="K454" s="2">
        <v>535.71</v>
      </c>
      <c r="L454" s="2">
        <f t="shared" si="18"/>
        <v>1564.64</v>
      </c>
      <c r="M454" s="2">
        <f t="shared" si="19"/>
        <v>1564.64</v>
      </c>
      <c r="N454" s="2">
        <f t="shared" si="20"/>
        <v>5000</v>
      </c>
    </row>
    <row r="455" spans="2:14" ht="12.75" customHeight="1" x14ac:dyDescent="0.2">
      <c r="B455" s="1" t="s">
        <v>547</v>
      </c>
      <c r="C455" s="1" t="s">
        <v>542</v>
      </c>
      <c r="D455" s="18">
        <v>46478</v>
      </c>
      <c r="E455" s="2">
        <v>2053.5700000000002</v>
      </c>
      <c r="F455" s="2">
        <v>2300</v>
      </c>
      <c r="G455" s="2">
        <v>160.86956521739128</v>
      </c>
      <c r="H455" s="2">
        <v>2300</v>
      </c>
      <c r="I455" s="2">
        <v>6000</v>
      </c>
      <c r="J455" s="3">
        <v>10</v>
      </c>
      <c r="K455" s="2">
        <v>6428.6</v>
      </c>
      <c r="L455" s="2">
        <f t="shared" ref="L455:L518" si="21">J455*F455</f>
        <v>23000</v>
      </c>
      <c r="M455" s="2">
        <f t="shared" ref="M455:M518" si="22">J455*H455</f>
        <v>23000</v>
      </c>
      <c r="N455" s="2">
        <f t="shared" ref="N455:N518" si="23">J455*I455</f>
        <v>60000</v>
      </c>
    </row>
    <row r="456" spans="2:14" ht="12.75" customHeight="1" x14ac:dyDescent="0.2">
      <c r="B456" s="1" t="s">
        <v>547</v>
      </c>
      <c r="C456" s="1" t="s">
        <v>542</v>
      </c>
      <c r="D456" s="18">
        <v>46478</v>
      </c>
      <c r="E456" s="2">
        <v>2053.5700000000002</v>
      </c>
      <c r="F456" s="2">
        <v>2300</v>
      </c>
      <c r="G456" s="2">
        <v>160.86956521739128</v>
      </c>
      <c r="H456" s="2">
        <v>2300</v>
      </c>
      <c r="I456" s="2">
        <v>6000</v>
      </c>
      <c r="J456" s="3">
        <v>48</v>
      </c>
      <c r="K456" s="2">
        <v>30857.279999999999</v>
      </c>
      <c r="L456" s="2">
        <f t="shared" si="21"/>
        <v>110400</v>
      </c>
      <c r="M456" s="2">
        <f t="shared" si="22"/>
        <v>110400</v>
      </c>
      <c r="N456" s="2">
        <f t="shared" si="23"/>
        <v>288000</v>
      </c>
    </row>
    <row r="457" spans="2:14" ht="12.75" customHeight="1" x14ac:dyDescent="0.2">
      <c r="B457" s="1" t="s">
        <v>548</v>
      </c>
      <c r="C457" s="1" t="s">
        <v>542</v>
      </c>
      <c r="D457" s="18">
        <v>46388</v>
      </c>
      <c r="E457" s="2">
        <v>5367</v>
      </c>
      <c r="F457" s="2">
        <v>6011.04</v>
      </c>
      <c r="G457" s="2">
        <v>66.360563230322867</v>
      </c>
      <c r="H457" s="2">
        <v>6011.04</v>
      </c>
      <c r="I457" s="2">
        <v>10000</v>
      </c>
      <c r="J457" s="3">
        <v>49</v>
      </c>
      <c r="K457" s="2">
        <v>52500.07</v>
      </c>
      <c r="L457" s="2">
        <f t="shared" si="21"/>
        <v>294540.96000000002</v>
      </c>
      <c r="M457" s="2">
        <f t="shared" si="22"/>
        <v>294540.96000000002</v>
      </c>
      <c r="N457" s="2">
        <f t="shared" si="23"/>
        <v>490000</v>
      </c>
    </row>
    <row r="458" spans="2:14" ht="12.75" customHeight="1" x14ac:dyDescent="0.2">
      <c r="B458" s="1" t="s">
        <v>549</v>
      </c>
      <c r="C458" s="1" t="s">
        <v>542</v>
      </c>
      <c r="D458" s="18">
        <v>46152</v>
      </c>
      <c r="E458" s="2">
        <v>6982.14</v>
      </c>
      <c r="F458" s="2">
        <v>7820</v>
      </c>
      <c r="G458" s="2">
        <v>53.452685421994879</v>
      </c>
      <c r="H458" s="2">
        <v>7820</v>
      </c>
      <c r="I458" s="2">
        <v>12000</v>
      </c>
      <c r="J458" s="3">
        <v>8</v>
      </c>
      <c r="K458" s="2">
        <v>10285.68</v>
      </c>
      <c r="L458" s="2">
        <f t="shared" si="21"/>
        <v>62560</v>
      </c>
      <c r="M458" s="2">
        <f t="shared" si="22"/>
        <v>62560</v>
      </c>
      <c r="N458" s="2">
        <f t="shared" si="23"/>
        <v>96000</v>
      </c>
    </row>
    <row r="459" spans="2:14" ht="12.75" customHeight="1" x14ac:dyDescent="0.2">
      <c r="B459" s="1" t="s">
        <v>550</v>
      </c>
      <c r="C459" s="1" t="s">
        <v>542</v>
      </c>
      <c r="D459" s="18">
        <v>46661</v>
      </c>
      <c r="E459" s="2">
        <v>8008.93</v>
      </c>
      <c r="F459" s="2">
        <v>8970</v>
      </c>
      <c r="G459" s="2">
        <v>33.779264214046826</v>
      </c>
      <c r="H459" s="2">
        <v>8970</v>
      </c>
      <c r="I459" s="2">
        <v>12000</v>
      </c>
      <c r="J459" s="3">
        <v>7</v>
      </c>
      <c r="K459" s="2">
        <v>8999.9699999999993</v>
      </c>
      <c r="L459" s="2">
        <f t="shared" si="21"/>
        <v>62790</v>
      </c>
      <c r="M459" s="2">
        <f t="shared" si="22"/>
        <v>62790</v>
      </c>
      <c r="N459" s="2">
        <f t="shared" si="23"/>
        <v>84000</v>
      </c>
    </row>
    <row r="460" spans="2:14" ht="12.75" customHeight="1" x14ac:dyDescent="0.2">
      <c r="B460" s="1" t="s">
        <v>551</v>
      </c>
      <c r="C460" s="1" t="s">
        <v>279</v>
      </c>
      <c r="D460" s="18">
        <v>46388</v>
      </c>
      <c r="E460" s="2">
        <v>2678.57</v>
      </c>
      <c r="F460" s="2">
        <v>3000</v>
      </c>
      <c r="G460" s="2">
        <v>233.33333333333334</v>
      </c>
      <c r="H460" s="2">
        <v>3000</v>
      </c>
      <c r="I460" s="2">
        <v>10000</v>
      </c>
      <c r="J460" s="3">
        <v>430</v>
      </c>
      <c r="K460" s="2">
        <v>460714.9</v>
      </c>
      <c r="L460" s="2">
        <f t="shared" si="21"/>
        <v>1290000</v>
      </c>
      <c r="M460" s="2">
        <f t="shared" si="22"/>
        <v>1290000</v>
      </c>
      <c r="N460" s="2">
        <f t="shared" si="23"/>
        <v>4300000</v>
      </c>
    </row>
    <row r="461" spans="2:14" ht="12.75" customHeight="1" x14ac:dyDescent="0.2">
      <c r="B461" s="1" t="s">
        <v>552</v>
      </c>
      <c r="C461" s="1" t="s">
        <v>279</v>
      </c>
      <c r="D461" s="18">
        <v>46388</v>
      </c>
      <c r="E461" s="2">
        <v>892.86</v>
      </c>
      <c r="F461" s="2">
        <v>1000</v>
      </c>
      <c r="G461" s="2">
        <v>700</v>
      </c>
      <c r="H461" s="2">
        <v>1000</v>
      </c>
      <c r="I461" s="2">
        <v>8000</v>
      </c>
      <c r="J461" s="3">
        <v>1673</v>
      </c>
      <c r="K461" s="2">
        <v>1433995.22</v>
      </c>
      <c r="L461" s="2">
        <f t="shared" si="21"/>
        <v>1673000</v>
      </c>
      <c r="M461" s="2">
        <f t="shared" si="22"/>
        <v>1673000</v>
      </c>
      <c r="N461" s="2">
        <f t="shared" si="23"/>
        <v>13384000</v>
      </c>
    </row>
    <row r="462" spans="2:14" ht="12.75" customHeight="1" x14ac:dyDescent="0.2">
      <c r="B462" s="1" t="s">
        <v>553</v>
      </c>
      <c r="C462" s="1" t="s">
        <v>106</v>
      </c>
      <c r="D462" s="18">
        <v>46784</v>
      </c>
      <c r="E462" s="2">
        <v>43633.9</v>
      </c>
      <c r="F462" s="2">
        <v>48869.97</v>
      </c>
      <c r="G462" s="2">
        <v>41.191001344997758</v>
      </c>
      <c r="H462" s="2">
        <v>48869.97</v>
      </c>
      <c r="I462" s="2">
        <v>69000</v>
      </c>
      <c r="J462" s="3">
        <v>12</v>
      </c>
      <c r="K462" s="2">
        <v>88714.32</v>
      </c>
      <c r="L462" s="2">
        <f t="shared" si="21"/>
        <v>586439.64</v>
      </c>
      <c r="M462" s="2">
        <f t="shared" si="22"/>
        <v>586439.64</v>
      </c>
      <c r="N462" s="2">
        <f t="shared" si="23"/>
        <v>828000</v>
      </c>
    </row>
    <row r="463" spans="2:14" ht="12.75" customHeight="1" x14ac:dyDescent="0.2">
      <c r="B463" s="1" t="s">
        <v>554</v>
      </c>
      <c r="C463" s="1" t="s">
        <v>349</v>
      </c>
      <c r="D463" s="18">
        <v>46874</v>
      </c>
      <c r="E463" s="2">
        <v>8157.41</v>
      </c>
      <c r="F463" s="2">
        <v>9136.2999999999993</v>
      </c>
      <c r="G463" s="2">
        <v>36.816873351356669</v>
      </c>
      <c r="H463" s="2">
        <v>9136.2999999999993</v>
      </c>
      <c r="I463" s="2">
        <v>12500</v>
      </c>
      <c r="J463" s="3">
        <v>1</v>
      </c>
      <c r="K463" s="2">
        <v>1339.29</v>
      </c>
      <c r="L463" s="2">
        <f t="shared" si="21"/>
        <v>9136.2999999999993</v>
      </c>
      <c r="M463" s="2">
        <f t="shared" si="22"/>
        <v>9136.2999999999993</v>
      </c>
      <c r="N463" s="2">
        <f t="shared" si="23"/>
        <v>12500</v>
      </c>
    </row>
    <row r="464" spans="2:14" ht="12.75" customHeight="1" x14ac:dyDescent="0.2">
      <c r="B464" s="1" t="s">
        <v>555</v>
      </c>
      <c r="C464" s="1" t="s">
        <v>556</v>
      </c>
      <c r="D464" s="18">
        <v>46661</v>
      </c>
      <c r="E464" s="2">
        <v>1736.61</v>
      </c>
      <c r="F464" s="2">
        <v>1945</v>
      </c>
      <c r="G464" s="2">
        <v>568.3804627249358</v>
      </c>
      <c r="H464" s="2">
        <v>1945</v>
      </c>
      <c r="I464" s="2">
        <v>13000</v>
      </c>
      <c r="J464" s="3">
        <v>480</v>
      </c>
      <c r="K464" s="2">
        <v>668572.80000000005</v>
      </c>
      <c r="L464" s="2">
        <f t="shared" si="21"/>
        <v>933600</v>
      </c>
      <c r="M464" s="2">
        <f t="shared" si="22"/>
        <v>933600</v>
      </c>
      <c r="N464" s="2">
        <f t="shared" si="23"/>
        <v>6240000</v>
      </c>
    </row>
    <row r="465" spans="2:14" ht="12.75" customHeight="1" x14ac:dyDescent="0.2">
      <c r="B465" s="1" t="s">
        <v>557</v>
      </c>
      <c r="C465" s="1" t="s">
        <v>556</v>
      </c>
      <c r="D465" s="18">
        <v>46600</v>
      </c>
      <c r="E465" s="2">
        <v>1855.36</v>
      </c>
      <c r="F465" s="2">
        <v>2078</v>
      </c>
      <c r="G465" s="2">
        <v>525.6015399422522</v>
      </c>
      <c r="H465" s="2">
        <v>2078</v>
      </c>
      <c r="I465" s="2">
        <v>13000</v>
      </c>
      <c r="J465" s="3">
        <v>359</v>
      </c>
      <c r="K465" s="2">
        <v>500036.74</v>
      </c>
      <c r="L465" s="2">
        <f t="shared" si="21"/>
        <v>746002</v>
      </c>
      <c r="M465" s="2">
        <f t="shared" si="22"/>
        <v>746002</v>
      </c>
      <c r="N465" s="2">
        <f t="shared" si="23"/>
        <v>4667000</v>
      </c>
    </row>
    <row r="466" spans="2:14" ht="12.75" customHeight="1" x14ac:dyDescent="0.2">
      <c r="B466" s="1" t="s">
        <v>558</v>
      </c>
      <c r="C466" s="1" t="s">
        <v>556</v>
      </c>
      <c r="D466" s="18">
        <v>46631</v>
      </c>
      <c r="E466" s="2">
        <v>1915.18</v>
      </c>
      <c r="F466" s="2">
        <v>2145</v>
      </c>
      <c r="G466" s="2">
        <v>599.30069930069931</v>
      </c>
      <c r="H466" s="2">
        <v>2145</v>
      </c>
      <c r="I466" s="2">
        <v>15000</v>
      </c>
      <c r="J466" s="3">
        <v>200</v>
      </c>
      <c r="K466" s="2">
        <v>321428</v>
      </c>
      <c r="L466" s="2">
        <f t="shared" si="21"/>
        <v>429000</v>
      </c>
      <c r="M466" s="2">
        <f t="shared" si="22"/>
        <v>429000</v>
      </c>
      <c r="N466" s="2">
        <f t="shared" si="23"/>
        <v>3000000</v>
      </c>
    </row>
    <row r="467" spans="2:14" ht="12.75" customHeight="1" x14ac:dyDescent="0.2">
      <c r="B467" s="1" t="s">
        <v>559</v>
      </c>
      <c r="C467" s="1" t="s">
        <v>117</v>
      </c>
      <c r="D467" s="18">
        <v>46600</v>
      </c>
      <c r="E467" s="2">
        <v>1695</v>
      </c>
      <c r="F467" s="2">
        <v>1898.4</v>
      </c>
      <c r="G467" s="2">
        <v>216.05562579013906</v>
      </c>
      <c r="H467" s="2">
        <v>1898.4</v>
      </c>
      <c r="I467" s="2">
        <v>6000</v>
      </c>
      <c r="J467" s="3">
        <v>78.400000000000006</v>
      </c>
      <c r="K467" s="2">
        <v>50400.224000000002</v>
      </c>
      <c r="L467" s="2">
        <f t="shared" si="21"/>
        <v>148834.56000000003</v>
      </c>
      <c r="M467" s="2">
        <f t="shared" si="22"/>
        <v>148834.56000000003</v>
      </c>
      <c r="N467" s="2">
        <f t="shared" si="23"/>
        <v>470400.00000000006</v>
      </c>
    </row>
    <row r="468" spans="2:14" ht="12.75" customHeight="1" x14ac:dyDescent="0.2">
      <c r="B468" s="1" t="s">
        <v>560</v>
      </c>
      <c r="C468" s="1" t="s">
        <v>561</v>
      </c>
      <c r="D468" s="18">
        <v>46388</v>
      </c>
      <c r="E468" s="2">
        <v>1713</v>
      </c>
      <c r="F468" s="2">
        <v>1918.56</v>
      </c>
      <c r="G468" s="2">
        <v>56.367275456592445</v>
      </c>
      <c r="H468" s="2">
        <v>1918.56</v>
      </c>
      <c r="I468" s="2">
        <v>3000</v>
      </c>
      <c r="J468" s="3">
        <v>48</v>
      </c>
      <c r="K468" s="2">
        <v>15428.64</v>
      </c>
      <c r="L468" s="2">
        <f t="shared" si="21"/>
        <v>92090.880000000005</v>
      </c>
      <c r="M468" s="2">
        <f t="shared" si="22"/>
        <v>92090.880000000005</v>
      </c>
      <c r="N468" s="2">
        <f t="shared" si="23"/>
        <v>144000</v>
      </c>
    </row>
    <row r="469" spans="2:14" ht="12.75" customHeight="1" x14ac:dyDescent="0.2">
      <c r="B469" s="1" t="s">
        <v>562</v>
      </c>
      <c r="C469" s="1" t="s">
        <v>160</v>
      </c>
      <c r="D469" s="18">
        <v>46244</v>
      </c>
      <c r="E469" s="2">
        <v>82052</v>
      </c>
      <c r="F469" s="2">
        <v>91898.240000000005</v>
      </c>
      <c r="G469" s="2">
        <v>25.13841396744921</v>
      </c>
      <c r="H469" s="2">
        <v>91898.240000000005</v>
      </c>
      <c r="I469" s="2">
        <v>115000</v>
      </c>
      <c r="J469" s="3">
        <v>0.5</v>
      </c>
      <c r="K469" s="2">
        <v>6160.7150000000001</v>
      </c>
      <c r="L469" s="2">
        <f t="shared" si="21"/>
        <v>45949.120000000003</v>
      </c>
      <c r="M469" s="2">
        <f t="shared" si="22"/>
        <v>45949.120000000003</v>
      </c>
      <c r="N469" s="2">
        <f t="shared" si="23"/>
        <v>57500</v>
      </c>
    </row>
    <row r="470" spans="2:14" ht="12.75" customHeight="1" x14ac:dyDescent="0.2">
      <c r="B470" s="1" t="s">
        <v>563</v>
      </c>
      <c r="C470" s="1" t="s">
        <v>106</v>
      </c>
      <c r="D470" s="18">
        <v>46966</v>
      </c>
      <c r="E470" s="2">
        <v>49343.18</v>
      </c>
      <c r="F470" s="2">
        <v>55264.36</v>
      </c>
      <c r="G470" s="2">
        <v>37.520818118584927</v>
      </c>
      <c r="H470" s="2">
        <v>55264.36</v>
      </c>
      <c r="I470" s="2">
        <v>76000</v>
      </c>
      <c r="J470" s="3">
        <v>79.400000000000006</v>
      </c>
      <c r="K470" s="2">
        <v>646543.08400000003</v>
      </c>
      <c r="L470" s="2">
        <f t="shared" si="21"/>
        <v>4387990.1840000004</v>
      </c>
      <c r="M470" s="2">
        <f t="shared" si="22"/>
        <v>4387990.1840000004</v>
      </c>
      <c r="N470" s="2">
        <f t="shared" si="23"/>
        <v>6034400</v>
      </c>
    </row>
    <row r="471" spans="2:14" ht="12.75" customHeight="1" x14ac:dyDescent="0.2">
      <c r="B471" s="1" t="s">
        <v>564</v>
      </c>
      <c r="C471" s="1" t="s">
        <v>28</v>
      </c>
      <c r="D471" s="18">
        <v>47119</v>
      </c>
      <c r="E471" s="2">
        <v>181062</v>
      </c>
      <c r="F471" s="2">
        <v>202789.44</v>
      </c>
      <c r="G471" s="2">
        <v>23.280581079567064</v>
      </c>
      <c r="H471" s="2">
        <v>202789.44</v>
      </c>
      <c r="I471" s="2">
        <v>250000</v>
      </c>
      <c r="J471" s="3">
        <v>0.8</v>
      </c>
      <c r="K471" s="2">
        <v>21428.567999999999</v>
      </c>
      <c r="L471" s="2">
        <f t="shared" si="21"/>
        <v>162231.55200000003</v>
      </c>
      <c r="M471" s="2">
        <f t="shared" si="22"/>
        <v>162231.55200000003</v>
      </c>
      <c r="N471" s="2">
        <f t="shared" si="23"/>
        <v>200000</v>
      </c>
    </row>
    <row r="472" spans="2:14" ht="12.75" customHeight="1" x14ac:dyDescent="0.2">
      <c r="B472" s="1" t="s">
        <v>565</v>
      </c>
      <c r="C472" s="1" t="s">
        <v>566</v>
      </c>
      <c r="D472" s="18">
        <v>46569</v>
      </c>
      <c r="E472" s="2">
        <v>41963.11</v>
      </c>
      <c r="F472" s="2">
        <v>46998.68</v>
      </c>
      <c r="G472" s="2">
        <v>46.812633886738944</v>
      </c>
      <c r="H472" s="2">
        <v>46998.68</v>
      </c>
      <c r="I472" s="2">
        <v>69000</v>
      </c>
      <c r="J472" s="3">
        <v>2</v>
      </c>
      <c r="K472" s="2">
        <v>14785.72</v>
      </c>
      <c r="L472" s="2">
        <f t="shared" si="21"/>
        <v>93997.36</v>
      </c>
      <c r="M472" s="2">
        <f t="shared" si="22"/>
        <v>93997.36</v>
      </c>
      <c r="N472" s="2">
        <f t="shared" si="23"/>
        <v>138000</v>
      </c>
    </row>
    <row r="473" spans="2:14" ht="12.75" customHeight="1" x14ac:dyDescent="0.2">
      <c r="B473" s="1" t="s">
        <v>567</v>
      </c>
      <c r="C473" s="1" t="s">
        <v>247</v>
      </c>
      <c r="D473" s="18">
        <v>46174</v>
      </c>
      <c r="E473" s="2">
        <v>28571.43</v>
      </c>
      <c r="F473" s="2">
        <v>32000</v>
      </c>
      <c r="G473" s="2">
        <v>175</v>
      </c>
      <c r="H473" s="2">
        <v>32000</v>
      </c>
      <c r="I473" s="2">
        <v>88000</v>
      </c>
      <c r="J473" s="3">
        <v>61</v>
      </c>
      <c r="K473" s="2">
        <v>575142.77</v>
      </c>
      <c r="L473" s="2">
        <f t="shared" si="21"/>
        <v>1952000</v>
      </c>
      <c r="M473" s="2">
        <f t="shared" si="22"/>
        <v>1952000</v>
      </c>
      <c r="N473" s="2">
        <f t="shared" si="23"/>
        <v>5368000</v>
      </c>
    </row>
    <row r="474" spans="2:14" ht="12.75" customHeight="1" x14ac:dyDescent="0.2">
      <c r="B474" s="1" t="s">
        <v>568</v>
      </c>
      <c r="C474" s="1" t="s">
        <v>63</v>
      </c>
      <c r="D474" s="18">
        <v>46152</v>
      </c>
      <c r="E474" s="2">
        <v>3185</v>
      </c>
      <c r="F474" s="2">
        <v>3567.2</v>
      </c>
      <c r="G474" s="2">
        <v>68.199147790984526</v>
      </c>
      <c r="H474" s="2">
        <v>3567.2</v>
      </c>
      <c r="I474" s="2">
        <v>6000</v>
      </c>
      <c r="J474" s="3">
        <v>8</v>
      </c>
      <c r="K474" s="2">
        <v>5142.88</v>
      </c>
      <c r="L474" s="2">
        <f t="shared" si="21"/>
        <v>28537.599999999999</v>
      </c>
      <c r="M474" s="2">
        <f t="shared" si="22"/>
        <v>28537.599999999999</v>
      </c>
      <c r="N474" s="2">
        <f t="shared" si="23"/>
        <v>48000</v>
      </c>
    </row>
    <row r="475" spans="2:14" ht="12.75" customHeight="1" x14ac:dyDescent="0.2">
      <c r="B475" s="1" t="s">
        <v>569</v>
      </c>
      <c r="C475" s="1" t="s">
        <v>160</v>
      </c>
      <c r="D475" s="18">
        <v>46874</v>
      </c>
      <c r="E475" s="2">
        <v>89150</v>
      </c>
      <c r="F475" s="2">
        <v>99848</v>
      </c>
      <c r="G475" s="2">
        <v>26.191811553561411</v>
      </c>
      <c r="H475" s="2">
        <v>99848</v>
      </c>
      <c r="I475" s="2">
        <v>126000</v>
      </c>
      <c r="J475" s="3">
        <v>10</v>
      </c>
      <c r="K475" s="2">
        <v>135000</v>
      </c>
      <c r="L475" s="2">
        <f t="shared" si="21"/>
        <v>998480</v>
      </c>
      <c r="M475" s="2">
        <f t="shared" si="22"/>
        <v>998480</v>
      </c>
      <c r="N475" s="2">
        <f t="shared" si="23"/>
        <v>1260000</v>
      </c>
    </row>
    <row r="476" spans="2:14" ht="12.75" customHeight="1" x14ac:dyDescent="0.2">
      <c r="B476" s="1" t="s">
        <v>570</v>
      </c>
      <c r="C476" s="1" t="s">
        <v>571</v>
      </c>
      <c r="D476" s="18">
        <v>46296</v>
      </c>
      <c r="E476" s="2">
        <v>41400</v>
      </c>
      <c r="F476" s="2">
        <v>46368</v>
      </c>
      <c r="G476" s="2">
        <v>61.749482401656309</v>
      </c>
      <c r="H476" s="2">
        <v>46368</v>
      </c>
      <c r="I476" s="2">
        <v>75000</v>
      </c>
      <c r="J476" s="3">
        <v>12</v>
      </c>
      <c r="K476" s="2">
        <v>96428.52</v>
      </c>
      <c r="L476" s="2">
        <f t="shared" si="21"/>
        <v>556416</v>
      </c>
      <c r="M476" s="2">
        <f t="shared" si="22"/>
        <v>556416</v>
      </c>
      <c r="N476" s="2">
        <f t="shared" si="23"/>
        <v>900000</v>
      </c>
    </row>
    <row r="477" spans="2:14" ht="12.75" customHeight="1" x14ac:dyDescent="0.2">
      <c r="B477" s="1" t="s">
        <v>572</v>
      </c>
      <c r="C477" s="1" t="s">
        <v>79</v>
      </c>
      <c r="D477" s="18">
        <v>46266</v>
      </c>
      <c r="E477" s="2">
        <v>1</v>
      </c>
      <c r="F477" s="2">
        <v>62700</v>
      </c>
      <c r="G477" s="2">
        <v>32.057416267942585</v>
      </c>
      <c r="H477" s="2">
        <v>62700</v>
      </c>
      <c r="I477" s="2">
        <v>82800</v>
      </c>
      <c r="J477" s="3">
        <v>0.66666700000000001</v>
      </c>
      <c r="K477" s="2">
        <v>5914.289624</v>
      </c>
      <c r="L477" s="2">
        <f t="shared" si="21"/>
        <v>41800.020900000003</v>
      </c>
      <c r="M477" s="2">
        <f t="shared" si="22"/>
        <v>41800.020900000003</v>
      </c>
      <c r="N477" s="2">
        <f t="shared" si="23"/>
        <v>55200.027600000001</v>
      </c>
    </row>
    <row r="478" spans="2:14" ht="12.75" customHeight="1" x14ac:dyDescent="0.2">
      <c r="B478" s="1" t="s">
        <v>573</v>
      </c>
      <c r="C478" s="1" t="s">
        <v>79</v>
      </c>
      <c r="D478" s="18">
        <v>46905</v>
      </c>
      <c r="E478" s="2">
        <v>31999</v>
      </c>
      <c r="F478" s="2">
        <v>35838.879999999997</v>
      </c>
      <c r="G478" s="2">
        <v>25.561959525520887</v>
      </c>
      <c r="H478" s="2">
        <v>35838.879999999997</v>
      </c>
      <c r="I478" s="2">
        <v>45000</v>
      </c>
      <c r="J478" s="3">
        <v>1</v>
      </c>
      <c r="K478" s="2">
        <v>4821.43</v>
      </c>
      <c r="L478" s="2">
        <f t="shared" si="21"/>
        <v>35838.879999999997</v>
      </c>
      <c r="M478" s="2">
        <f t="shared" si="22"/>
        <v>35838.879999999997</v>
      </c>
      <c r="N478" s="2">
        <f t="shared" si="23"/>
        <v>45000</v>
      </c>
    </row>
    <row r="479" spans="2:14" ht="12.75" customHeight="1" x14ac:dyDescent="0.2">
      <c r="B479" s="1" t="s">
        <v>574</v>
      </c>
      <c r="C479" s="1" t="s">
        <v>575</v>
      </c>
      <c r="D479" s="18">
        <v>46935</v>
      </c>
      <c r="E479" s="2">
        <v>15901.79</v>
      </c>
      <c r="F479" s="2">
        <v>17810</v>
      </c>
      <c r="G479" s="2">
        <v>45.985401459854018</v>
      </c>
      <c r="H479" s="2">
        <v>17810</v>
      </c>
      <c r="I479" s="2">
        <v>26000</v>
      </c>
      <c r="J479" s="3">
        <v>7</v>
      </c>
      <c r="K479" s="2">
        <v>19499.97</v>
      </c>
      <c r="L479" s="2">
        <f t="shared" si="21"/>
        <v>124670</v>
      </c>
      <c r="M479" s="2">
        <f t="shared" si="22"/>
        <v>124670</v>
      </c>
      <c r="N479" s="2">
        <f t="shared" si="23"/>
        <v>182000</v>
      </c>
    </row>
    <row r="480" spans="2:14" ht="12.75" customHeight="1" x14ac:dyDescent="0.2">
      <c r="B480" s="1" t="s">
        <v>576</v>
      </c>
      <c r="C480" s="1" t="s">
        <v>575</v>
      </c>
      <c r="D480" s="18">
        <v>46784</v>
      </c>
      <c r="E480" s="2">
        <v>12175</v>
      </c>
      <c r="F480" s="2">
        <v>13636</v>
      </c>
      <c r="G480" s="2">
        <v>34.936931651510704</v>
      </c>
      <c r="H480" s="2">
        <v>13636</v>
      </c>
      <c r="I480" s="2">
        <v>18400</v>
      </c>
      <c r="J480" s="3">
        <v>4.5</v>
      </c>
      <c r="K480" s="2">
        <v>8871.4349999999995</v>
      </c>
      <c r="L480" s="2">
        <f t="shared" si="21"/>
        <v>61362</v>
      </c>
      <c r="M480" s="2">
        <f t="shared" si="22"/>
        <v>61362</v>
      </c>
      <c r="N480" s="2">
        <f t="shared" si="23"/>
        <v>82800</v>
      </c>
    </row>
    <row r="481" spans="2:14" ht="12.75" customHeight="1" x14ac:dyDescent="0.2">
      <c r="B481" s="1" t="s">
        <v>577</v>
      </c>
      <c r="C481" s="1" t="s">
        <v>53</v>
      </c>
      <c r="D481" s="18">
        <v>46600</v>
      </c>
      <c r="E481" s="2">
        <v>22988.34</v>
      </c>
      <c r="F481" s="2">
        <v>25746.94</v>
      </c>
      <c r="G481" s="2">
        <v>32.054527644838572</v>
      </c>
      <c r="H481" s="2">
        <v>25746.94</v>
      </c>
      <c r="I481" s="2">
        <v>34000</v>
      </c>
      <c r="J481" s="3">
        <v>5.8</v>
      </c>
      <c r="K481" s="2">
        <v>21128.588</v>
      </c>
      <c r="L481" s="2">
        <f t="shared" si="21"/>
        <v>149332.25199999998</v>
      </c>
      <c r="M481" s="2">
        <f t="shared" si="22"/>
        <v>149332.25199999998</v>
      </c>
      <c r="N481" s="2">
        <f t="shared" si="23"/>
        <v>197200</v>
      </c>
    </row>
    <row r="482" spans="2:14" ht="12.75" customHeight="1" x14ac:dyDescent="0.2">
      <c r="B482" s="1" t="s">
        <v>577</v>
      </c>
      <c r="C482" s="1" t="s">
        <v>53</v>
      </c>
      <c r="D482" s="18">
        <v>46600</v>
      </c>
      <c r="E482" s="2">
        <v>22312.5</v>
      </c>
      <c r="F482" s="2">
        <v>24990</v>
      </c>
      <c r="G482" s="2">
        <v>36.054421768707478</v>
      </c>
      <c r="H482" s="2">
        <v>24990</v>
      </c>
      <c r="I482" s="2">
        <v>34000</v>
      </c>
      <c r="J482" s="3">
        <v>10</v>
      </c>
      <c r="K482" s="2">
        <v>36428.6</v>
      </c>
      <c r="L482" s="2">
        <f t="shared" si="21"/>
        <v>249900</v>
      </c>
      <c r="M482" s="2">
        <f t="shared" si="22"/>
        <v>249900</v>
      </c>
      <c r="N482" s="2">
        <f t="shared" si="23"/>
        <v>340000</v>
      </c>
    </row>
    <row r="483" spans="2:14" ht="12.75" customHeight="1" x14ac:dyDescent="0.2">
      <c r="B483" s="1" t="s">
        <v>578</v>
      </c>
      <c r="C483" s="1" t="s">
        <v>117</v>
      </c>
      <c r="D483" s="18">
        <v>46296</v>
      </c>
      <c r="E483" s="2">
        <v>1695</v>
      </c>
      <c r="F483" s="2">
        <v>1898.4</v>
      </c>
      <c r="G483" s="2">
        <v>58.027812895069538</v>
      </c>
      <c r="H483" s="2">
        <v>1898.4</v>
      </c>
      <c r="I483" s="2">
        <v>3000</v>
      </c>
      <c r="J483" s="3">
        <v>86.2</v>
      </c>
      <c r="K483" s="2">
        <v>27707.266</v>
      </c>
      <c r="L483" s="2">
        <f t="shared" si="21"/>
        <v>163642.08000000002</v>
      </c>
      <c r="M483" s="2">
        <f t="shared" si="22"/>
        <v>163642.08000000002</v>
      </c>
      <c r="N483" s="2">
        <f t="shared" si="23"/>
        <v>258600</v>
      </c>
    </row>
    <row r="484" spans="2:14" ht="12.75" customHeight="1" x14ac:dyDescent="0.2">
      <c r="B484" s="1" t="s">
        <v>579</v>
      </c>
      <c r="C484" s="1" t="s">
        <v>47</v>
      </c>
      <c r="D484" s="18">
        <v>46935</v>
      </c>
      <c r="E484" s="2">
        <v>3040</v>
      </c>
      <c r="F484" s="2">
        <v>3404.8</v>
      </c>
      <c r="G484" s="2">
        <v>134.9624060150376</v>
      </c>
      <c r="H484" s="2">
        <v>3404.8</v>
      </c>
      <c r="I484" s="2">
        <v>8000</v>
      </c>
      <c r="J484" s="3">
        <v>100</v>
      </c>
      <c r="K484" s="2">
        <v>85714</v>
      </c>
      <c r="L484" s="2">
        <f t="shared" si="21"/>
        <v>340480</v>
      </c>
      <c r="M484" s="2">
        <f t="shared" si="22"/>
        <v>340480</v>
      </c>
      <c r="N484" s="2">
        <f t="shared" si="23"/>
        <v>800000</v>
      </c>
    </row>
    <row r="485" spans="2:14" ht="12.75" customHeight="1" x14ac:dyDescent="0.2">
      <c r="B485" s="1" t="s">
        <v>579</v>
      </c>
      <c r="C485" s="1" t="s">
        <v>47</v>
      </c>
      <c r="D485" s="18">
        <v>46722</v>
      </c>
      <c r="E485" s="2">
        <v>3125</v>
      </c>
      <c r="F485" s="2">
        <v>3500</v>
      </c>
      <c r="G485" s="2">
        <v>128.57142857142858</v>
      </c>
      <c r="H485" s="2">
        <v>3500</v>
      </c>
      <c r="I485" s="2">
        <v>8000</v>
      </c>
      <c r="J485" s="3">
        <v>400</v>
      </c>
      <c r="K485" s="2">
        <v>342856</v>
      </c>
      <c r="L485" s="2">
        <f t="shared" si="21"/>
        <v>1400000</v>
      </c>
      <c r="M485" s="2">
        <f t="shared" si="22"/>
        <v>1400000</v>
      </c>
      <c r="N485" s="2">
        <f t="shared" si="23"/>
        <v>3200000</v>
      </c>
    </row>
    <row r="486" spans="2:14" ht="12.75" customHeight="1" x14ac:dyDescent="0.2">
      <c r="B486" s="1" t="s">
        <v>579</v>
      </c>
      <c r="C486" s="1" t="s">
        <v>47</v>
      </c>
      <c r="D486" s="18">
        <v>46784</v>
      </c>
      <c r="E486" s="2">
        <v>2554</v>
      </c>
      <c r="F486" s="2">
        <v>2860.48</v>
      </c>
      <c r="G486" s="2">
        <v>179.67334153708467</v>
      </c>
      <c r="H486" s="2">
        <v>2860.48</v>
      </c>
      <c r="I486" s="2">
        <v>8000</v>
      </c>
      <c r="J486" s="3">
        <v>3.7</v>
      </c>
      <c r="K486" s="2">
        <v>3171.4180000000001</v>
      </c>
      <c r="L486" s="2">
        <f t="shared" si="21"/>
        <v>10583.776</v>
      </c>
      <c r="M486" s="2">
        <f t="shared" si="22"/>
        <v>10583.776</v>
      </c>
      <c r="N486" s="2">
        <f t="shared" si="23"/>
        <v>29600</v>
      </c>
    </row>
    <row r="487" spans="2:14" ht="12.75" customHeight="1" x14ac:dyDescent="0.2">
      <c r="B487" s="1" t="s">
        <v>580</v>
      </c>
      <c r="C487" s="1" t="s">
        <v>581</v>
      </c>
      <c r="D487" s="18">
        <v>46327</v>
      </c>
      <c r="E487" s="2">
        <v>157358.39000000001</v>
      </c>
      <c r="F487" s="2">
        <v>176241.4</v>
      </c>
      <c r="G487" s="2">
        <v>31.070225270566393</v>
      </c>
      <c r="H487" s="2">
        <v>176241.4</v>
      </c>
      <c r="I487" s="2">
        <v>231000</v>
      </c>
      <c r="J487" s="3">
        <v>1</v>
      </c>
      <c r="K487" s="2">
        <v>24750</v>
      </c>
      <c r="L487" s="2">
        <f t="shared" si="21"/>
        <v>176241.4</v>
      </c>
      <c r="M487" s="2">
        <f t="shared" si="22"/>
        <v>176241.4</v>
      </c>
      <c r="N487" s="2">
        <f t="shared" si="23"/>
        <v>231000</v>
      </c>
    </row>
    <row r="488" spans="2:14" ht="12.75" customHeight="1" x14ac:dyDescent="0.2">
      <c r="B488" s="1" t="s">
        <v>582</v>
      </c>
      <c r="C488" s="1" t="s">
        <v>583</v>
      </c>
      <c r="D488" s="18">
        <v>46631</v>
      </c>
      <c r="E488" s="2">
        <v>114049.11</v>
      </c>
      <c r="F488" s="2">
        <v>127735</v>
      </c>
      <c r="G488" s="2">
        <v>34.653775394371159</v>
      </c>
      <c r="H488" s="2">
        <v>127735</v>
      </c>
      <c r="I488" s="2">
        <v>172000</v>
      </c>
      <c r="J488" s="3">
        <v>3.72</v>
      </c>
      <c r="K488" s="2">
        <v>68554.280400000003</v>
      </c>
      <c r="L488" s="2">
        <f t="shared" si="21"/>
        <v>475174.2</v>
      </c>
      <c r="M488" s="2">
        <f t="shared" si="22"/>
        <v>475174.2</v>
      </c>
      <c r="N488" s="2">
        <f t="shared" si="23"/>
        <v>639840</v>
      </c>
    </row>
    <row r="489" spans="2:14" ht="12.75" customHeight="1" x14ac:dyDescent="0.2">
      <c r="B489" s="1" t="s">
        <v>584</v>
      </c>
      <c r="C489" s="1" t="s">
        <v>583</v>
      </c>
      <c r="D489" s="18">
        <v>46478</v>
      </c>
      <c r="E489" s="2">
        <v>38575</v>
      </c>
      <c r="F489" s="2">
        <v>43204</v>
      </c>
      <c r="G489" s="2">
        <v>38.876029997222481</v>
      </c>
      <c r="H489" s="2">
        <v>43204</v>
      </c>
      <c r="I489" s="2">
        <v>60000</v>
      </c>
      <c r="J489" s="3">
        <v>4.4166670000000003</v>
      </c>
      <c r="K489" s="2">
        <v>28392.852975999998</v>
      </c>
      <c r="L489" s="2">
        <f t="shared" si="21"/>
        <v>190817.68106800001</v>
      </c>
      <c r="M489" s="2">
        <f t="shared" si="22"/>
        <v>190817.68106800001</v>
      </c>
      <c r="N489" s="2">
        <f t="shared" si="23"/>
        <v>265000.02</v>
      </c>
    </row>
    <row r="490" spans="2:14" ht="12.75" customHeight="1" x14ac:dyDescent="0.2">
      <c r="B490" s="1" t="s">
        <v>585</v>
      </c>
      <c r="C490" s="1" t="s">
        <v>586</v>
      </c>
      <c r="D490" s="18">
        <v>46235</v>
      </c>
      <c r="E490" s="2">
        <v>4620.54</v>
      </c>
      <c r="F490" s="2">
        <v>5175</v>
      </c>
      <c r="G490" s="2">
        <v>54.589371980676326</v>
      </c>
      <c r="H490" s="2">
        <v>5175</v>
      </c>
      <c r="I490" s="2">
        <v>8000</v>
      </c>
      <c r="J490" s="3">
        <v>11.8</v>
      </c>
      <c r="K490" s="2">
        <v>10114.252</v>
      </c>
      <c r="L490" s="2">
        <f t="shared" si="21"/>
        <v>61065.000000000007</v>
      </c>
      <c r="M490" s="2">
        <f t="shared" si="22"/>
        <v>61065.000000000007</v>
      </c>
      <c r="N490" s="2">
        <f t="shared" si="23"/>
        <v>94400</v>
      </c>
    </row>
    <row r="491" spans="2:14" ht="12.75" customHeight="1" x14ac:dyDescent="0.2">
      <c r="B491" s="1" t="s">
        <v>587</v>
      </c>
      <c r="C491" s="1" t="s">
        <v>491</v>
      </c>
      <c r="D491" s="18">
        <v>46784</v>
      </c>
      <c r="E491" s="2">
        <v>13166.33</v>
      </c>
      <c r="F491" s="2">
        <v>14746.29</v>
      </c>
      <c r="G491" s="2">
        <v>35.627334061652114</v>
      </c>
      <c r="H491" s="2">
        <v>14746.29</v>
      </c>
      <c r="I491" s="2">
        <v>20000</v>
      </c>
      <c r="J491" s="3">
        <v>4</v>
      </c>
      <c r="K491" s="2">
        <v>8571.44</v>
      </c>
      <c r="L491" s="2">
        <f t="shared" si="21"/>
        <v>58985.16</v>
      </c>
      <c r="M491" s="2">
        <f t="shared" si="22"/>
        <v>58985.16</v>
      </c>
      <c r="N491" s="2">
        <f t="shared" si="23"/>
        <v>80000</v>
      </c>
    </row>
    <row r="492" spans="2:14" ht="12.75" customHeight="1" x14ac:dyDescent="0.2">
      <c r="B492" s="1" t="s">
        <v>588</v>
      </c>
      <c r="C492" s="1" t="s">
        <v>65</v>
      </c>
      <c r="D492" s="18">
        <v>46905</v>
      </c>
      <c r="E492" s="2">
        <v>15812.5</v>
      </c>
      <c r="F492" s="2">
        <v>17710</v>
      </c>
      <c r="G492" s="2">
        <v>35.516657255787685</v>
      </c>
      <c r="H492" s="2">
        <v>17710</v>
      </c>
      <c r="I492" s="2">
        <v>24000</v>
      </c>
      <c r="J492" s="3">
        <v>11.8</v>
      </c>
      <c r="K492" s="2">
        <v>30342.874</v>
      </c>
      <c r="L492" s="2">
        <f t="shared" si="21"/>
        <v>208978</v>
      </c>
      <c r="M492" s="2">
        <f t="shared" si="22"/>
        <v>208978</v>
      </c>
      <c r="N492" s="2">
        <f t="shared" si="23"/>
        <v>283200</v>
      </c>
    </row>
    <row r="493" spans="2:14" ht="12.75" customHeight="1" x14ac:dyDescent="0.2">
      <c r="B493" s="1" t="s">
        <v>589</v>
      </c>
      <c r="C493" s="1" t="s">
        <v>47</v>
      </c>
      <c r="D493" s="18">
        <v>47058</v>
      </c>
      <c r="E493" s="2">
        <v>32300</v>
      </c>
      <c r="F493" s="2">
        <v>36176</v>
      </c>
      <c r="G493" s="2">
        <v>60.327288810260946</v>
      </c>
      <c r="H493" s="2">
        <v>36176</v>
      </c>
      <c r="I493" s="2">
        <v>58000</v>
      </c>
      <c r="J493" s="3">
        <v>60</v>
      </c>
      <c r="K493" s="2">
        <v>372857.4</v>
      </c>
      <c r="L493" s="2">
        <f t="shared" si="21"/>
        <v>2170560</v>
      </c>
      <c r="M493" s="2">
        <f t="shared" si="22"/>
        <v>2170560</v>
      </c>
      <c r="N493" s="2">
        <f t="shared" si="23"/>
        <v>3480000</v>
      </c>
    </row>
    <row r="494" spans="2:14" ht="12.75" customHeight="1" x14ac:dyDescent="0.2">
      <c r="B494" s="1" t="s">
        <v>590</v>
      </c>
      <c r="C494" s="1" t="s">
        <v>104</v>
      </c>
      <c r="D494" s="18">
        <v>46310</v>
      </c>
      <c r="E494" s="2">
        <v>6735</v>
      </c>
      <c r="F494" s="2">
        <v>7543.2</v>
      </c>
      <c r="G494" s="2">
        <v>32.569731678863079</v>
      </c>
      <c r="H494" s="2">
        <v>7543.2</v>
      </c>
      <c r="I494" s="2">
        <v>10000</v>
      </c>
      <c r="J494" s="3">
        <v>59</v>
      </c>
      <c r="K494" s="2">
        <v>63214.37</v>
      </c>
      <c r="L494" s="2">
        <f t="shared" si="21"/>
        <v>445048.8</v>
      </c>
      <c r="M494" s="2">
        <f t="shared" si="22"/>
        <v>445048.8</v>
      </c>
      <c r="N494" s="2">
        <f t="shared" si="23"/>
        <v>590000</v>
      </c>
    </row>
    <row r="495" spans="2:14" ht="12.75" customHeight="1" x14ac:dyDescent="0.2">
      <c r="B495" s="1" t="s">
        <v>591</v>
      </c>
      <c r="C495" s="1" t="s">
        <v>39</v>
      </c>
      <c r="D495" s="18">
        <v>46174</v>
      </c>
      <c r="E495" s="2">
        <v>1</v>
      </c>
      <c r="F495" s="2">
        <v>15344.84</v>
      </c>
      <c r="G495" s="2">
        <v>27.078548880275065</v>
      </c>
      <c r="H495" s="2">
        <v>15344.84</v>
      </c>
      <c r="I495" s="2">
        <v>19500</v>
      </c>
      <c r="J495" s="3">
        <v>1.6666669999999999</v>
      </c>
      <c r="K495" s="2">
        <v>3482.1506960000002</v>
      </c>
      <c r="L495" s="2">
        <f t="shared" si="21"/>
        <v>25574.738448279997</v>
      </c>
      <c r="M495" s="2">
        <f t="shared" si="22"/>
        <v>25574.738448279997</v>
      </c>
      <c r="N495" s="2">
        <f t="shared" si="23"/>
        <v>32500.0065</v>
      </c>
    </row>
    <row r="496" spans="2:14" ht="12.75" customHeight="1" x14ac:dyDescent="0.2">
      <c r="B496" s="1" t="s">
        <v>592</v>
      </c>
      <c r="C496" s="1" t="s">
        <v>47</v>
      </c>
      <c r="D496" s="18">
        <v>46235</v>
      </c>
      <c r="E496" s="2">
        <v>1</v>
      </c>
      <c r="F496" s="2">
        <v>9968</v>
      </c>
      <c r="G496" s="2">
        <v>40.449438202247194</v>
      </c>
      <c r="H496" s="2">
        <v>9968</v>
      </c>
      <c r="I496" s="2">
        <v>14000</v>
      </c>
      <c r="J496" s="3">
        <v>7</v>
      </c>
      <c r="K496" s="2">
        <v>10500</v>
      </c>
      <c r="L496" s="2">
        <f t="shared" si="21"/>
        <v>69776</v>
      </c>
      <c r="M496" s="2">
        <f t="shared" si="22"/>
        <v>69776</v>
      </c>
      <c r="N496" s="2">
        <f t="shared" si="23"/>
        <v>98000</v>
      </c>
    </row>
    <row r="497" spans="2:14" ht="12.75" customHeight="1" x14ac:dyDescent="0.2">
      <c r="B497" s="1" t="s">
        <v>593</v>
      </c>
      <c r="C497" s="1" t="s">
        <v>165</v>
      </c>
      <c r="D497" s="18">
        <v>46844</v>
      </c>
      <c r="E497" s="2">
        <v>56565</v>
      </c>
      <c r="F497" s="2">
        <v>63352.800000000003</v>
      </c>
      <c r="G497" s="2">
        <v>48.375446704802314</v>
      </c>
      <c r="H497" s="2">
        <v>63352.800000000003</v>
      </c>
      <c r="I497" s="2">
        <v>94000</v>
      </c>
      <c r="J497" s="3">
        <v>1.8</v>
      </c>
      <c r="K497" s="2">
        <v>18128.574000000001</v>
      </c>
      <c r="L497" s="2">
        <f t="shared" si="21"/>
        <v>114035.04000000001</v>
      </c>
      <c r="M497" s="2">
        <f t="shared" si="22"/>
        <v>114035.04000000001</v>
      </c>
      <c r="N497" s="2">
        <f t="shared" si="23"/>
        <v>169200</v>
      </c>
    </row>
    <row r="498" spans="2:14" ht="12.75" customHeight="1" x14ac:dyDescent="0.2">
      <c r="B498" s="1" t="s">
        <v>594</v>
      </c>
      <c r="C498" s="1" t="s">
        <v>165</v>
      </c>
      <c r="D498" s="18">
        <v>47331</v>
      </c>
      <c r="E498" s="2">
        <v>34581.25</v>
      </c>
      <c r="F498" s="2">
        <v>38731</v>
      </c>
      <c r="G498" s="2">
        <v>34.25937879218197</v>
      </c>
      <c r="H498" s="2">
        <v>38731</v>
      </c>
      <c r="I498" s="2">
        <v>52000</v>
      </c>
      <c r="J498" s="3">
        <v>2</v>
      </c>
      <c r="K498" s="2">
        <v>11142.86</v>
      </c>
      <c r="L498" s="2">
        <f t="shared" si="21"/>
        <v>77462</v>
      </c>
      <c r="M498" s="2">
        <f t="shared" si="22"/>
        <v>77462</v>
      </c>
      <c r="N498" s="2">
        <f t="shared" si="23"/>
        <v>104000</v>
      </c>
    </row>
    <row r="499" spans="2:14" ht="12.75" customHeight="1" x14ac:dyDescent="0.2">
      <c r="B499" s="1" t="s">
        <v>595</v>
      </c>
      <c r="C499" s="1" t="s">
        <v>53</v>
      </c>
      <c r="D499" s="18">
        <v>46600</v>
      </c>
      <c r="E499" s="2">
        <v>23027.14</v>
      </c>
      <c r="F499" s="2">
        <v>25790.400000000001</v>
      </c>
      <c r="G499" s="2">
        <v>62.851293504559841</v>
      </c>
      <c r="H499" s="2">
        <v>25790.400000000001</v>
      </c>
      <c r="I499" s="2">
        <v>42000</v>
      </c>
      <c r="J499" s="3">
        <v>9.1666659999999993</v>
      </c>
      <c r="K499" s="2">
        <v>41249.997000000003</v>
      </c>
      <c r="L499" s="2">
        <f t="shared" si="21"/>
        <v>236411.98280639999</v>
      </c>
      <c r="M499" s="2">
        <f t="shared" si="22"/>
        <v>236411.98280639999</v>
      </c>
      <c r="N499" s="2">
        <f t="shared" si="23"/>
        <v>384999.97199999995</v>
      </c>
    </row>
    <row r="500" spans="2:14" ht="12.75" customHeight="1" x14ac:dyDescent="0.2">
      <c r="B500" s="1" t="s">
        <v>595</v>
      </c>
      <c r="C500" s="1" t="s">
        <v>53</v>
      </c>
      <c r="D500" s="18">
        <v>46600</v>
      </c>
      <c r="E500" s="2">
        <v>19750</v>
      </c>
      <c r="F500" s="2">
        <v>22120</v>
      </c>
      <c r="G500" s="2">
        <v>68.173598553345386</v>
      </c>
      <c r="H500" s="2">
        <v>22120</v>
      </c>
      <c r="I500" s="2">
        <v>37200</v>
      </c>
      <c r="J500" s="3">
        <v>1</v>
      </c>
      <c r="K500" s="2">
        <v>3985.71</v>
      </c>
      <c r="L500" s="2">
        <f t="shared" si="21"/>
        <v>22120</v>
      </c>
      <c r="M500" s="2">
        <f t="shared" si="22"/>
        <v>22120</v>
      </c>
      <c r="N500" s="2">
        <f t="shared" si="23"/>
        <v>37200</v>
      </c>
    </row>
    <row r="501" spans="2:14" ht="12.75" customHeight="1" x14ac:dyDescent="0.2">
      <c r="B501" s="1" t="s">
        <v>596</v>
      </c>
      <c r="C501" s="1" t="s">
        <v>47</v>
      </c>
      <c r="D501" s="18">
        <v>46661</v>
      </c>
      <c r="E501" s="2">
        <v>37700</v>
      </c>
      <c r="F501" s="2">
        <v>42224</v>
      </c>
      <c r="G501" s="2">
        <v>61.045850701023113</v>
      </c>
      <c r="H501" s="2">
        <v>42224</v>
      </c>
      <c r="I501" s="2">
        <v>68000</v>
      </c>
      <c r="J501" s="3">
        <v>220</v>
      </c>
      <c r="K501" s="2">
        <v>1602856.2</v>
      </c>
      <c r="L501" s="2">
        <f t="shared" si="21"/>
        <v>9289280</v>
      </c>
      <c r="M501" s="2">
        <f t="shared" si="22"/>
        <v>9289280</v>
      </c>
      <c r="N501" s="2">
        <f t="shared" si="23"/>
        <v>14960000</v>
      </c>
    </row>
    <row r="502" spans="2:14" ht="12.75" customHeight="1" x14ac:dyDescent="0.2">
      <c r="B502" s="1" t="s">
        <v>597</v>
      </c>
      <c r="C502" s="1" t="s">
        <v>279</v>
      </c>
      <c r="D502" s="18">
        <v>46327</v>
      </c>
      <c r="E502" s="2">
        <v>33170</v>
      </c>
      <c r="F502" s="2">
        <v>37150.400000000001</v>
      </c>
      <c r="G502" s="2">
        <v>29.204530772212411</v>
      </c>
      <c r="H502" s="2">
        <v>37150.400000000001</v>
      </c>
      <c r="I502" s="2">
        <v>48000</v>
      </c>
      <c r="J502" s="3">
        <v>5</v>
      </c>
      <c r="K502" s="2">
        <v>25714.3</v>
      </c>
      <c r="L502" s="2">
        <f t="shared" si="21"/>
        <v>185752</v>
      </c>
      <c r="M502" s="2">
        <f t="shared" si="22"/>
        <v>185752</v>
      </c>
      <c r="N502" s="2">
        <f t="shared" si="23"/>
        <v>240000</v>
      </c>
    </row>
    <row r="503" spans="2:14" ht="12.75" customHeight="1" x14ac:dyDescent="0.2">
      <c r="B503" s="1" t="s">
        <v>598</v>
      </c>
      <c r="C503" s="1" t="s">
        <v>158</v>
      </c>
      <c r="D503" s="18">
        <v>46935</v>
      </c>
      <c r="E503" s="2">
        <v>44473</v>
      </c>
      <c r="F503" s="2">
        <v>49809.760000000002</v>
      </c>
      <c r="G503" s="2">
        <v>18.450681151645782</v>
      </c>
      <c r="H503" s="2">
        <v>49809.760000000002</v>
      </c>
      <c r="I503" s="2">
        <v>59000</v>
      </c>
      <c r="J503" s="3">
        <v>20</v>
      </c>
      <c r="K503" s="2">
        <v>126428.6</v>
      </c>
      <c r="L503" s="2">
        <f t="shared" si="21"/>
        <v>996195.20000000007</v>
      </c>
      <c r="M503" s="2">
        <f t="shared" si="22"/>
        <v>996195.20000000007</v>
      </c>
      <c r="N503" s="2">
        <f t="shared" si="23"/>
        <v>1180000</v>
      </c>
    </row>
    <row r="504" spans="2:14" ht="12.75" customHeight="1" x14ac:dyDescent="0.2">
      <c r="B504" s="1" t="s">
        <v>599</v>
      </c>
      <c r="C504" s="1" t="s">
        <v>158</v>
      </c>
      <c r="D504" s="18">
        <v>46266</v>
      </c>
      <c r="E504" s="2">
        <v>29514</v>
      </c>
      <c r="F504" s="2">
        <v>33055.68</v>
      </c>
      <c r="G504" s="2">
        <v>27.058345192112217</v>
      </c>
      <c r="H504" s="2">
        <v>33055.68</v>
      </c>
      <c r="I504" s="2">
        <v>42000</v>
      </c>
      <c r="J504" s="3">
        <v>16.600000000000001</v>
      </c>
      <c r="K504" s="2">
        <v>74700</v>
      </c>
      <c r="L504" s="2">
        <f t="shared" si="21"/>
        <v>548724.28800000006</v>
      </c>
      <c r="M504" s="2">
        <f t="shared" si="22"/>
        <v>548724.28800000006</v>
      </c>
      <c r="N504" s="2">
        <f t="shared" si="23"/>
        <v>697200.00000000012</v>
      </c>
    </row>
    <row r="505" spans="2:14" ht="12.75" customHeight="1" x14ac:dyDescent="0.2">
      <c r="B505" s="1" t="s">
        <v>600</v>
      </c>
      <c r="C505" s="1" t="s">
        <v>67</v>
      </c>
      <c r="D505" s="18">
        <v>46296</v>
      </c>
      <c r="E505" s="2">
        <v>4107.1400000000003</v>
      </c>
      <c r="F505" s="2">
        <v>4600</v>
      </c>
      <c r="G505" s="2">
        <v>73.91304347826086</v>
      </c>
      <c r="H505" s="2">
        <v>4600</v>
      </c>
      <c r="I505" s="2">
        <v>8000</v>
      </c>
      <c r="J505" s="3">
        <v>10</v>
      </c>
      <c r="K505" s="2">
        <v>8571.4</v>
      </c>
      <c r="L505" s="2">
        <f t="shared" si="21"/>
        <v>46000</v>
      </c>
      <c r="M505" s="2">
        <f t="shared" si="22"/>
        <v>46000</v>
      </c>
      <c r="N505" s="2">
        <f t="shared" si="23"/>
        <v>80000</v>
      </c>
    </row>
    <row r="506" spans="2:14" ht="12.75" customHeight="1" x14ac:dyDescent="0.2">
      <c r="B506" s="1" t="s">
        <v>601</v>
      </c>
      <c r="C506" s="1" t="s">
        <v>63</v>
      </c>
      <c r="D506" s="18">
        <v>46600</v>
      </c>
      <c r="E506" s="2">
        <v>3252.68</v>
      </c>
      <c r="F506" s="2">
        <v>3643</v>
      </c>
      <c r="G506" s="2">
        <v>64.699423552017564</v>
      </c>
      <c r="H506" s="2">
        <v>3643</v>
      </c>
      <c r="I506" s="2">
        <v>6000</v>
      </c>
      <c r="J506" s="3">
        <v>14.4</v>
      </c>
      <c r="K506" s="2">
        <v>9257.1839999999993</v>
      </c>
      <c r="L506" s="2">
        <f t="shared" si="21"/>
        <v>52459.200000000004</v>
      </c>
      <c r="M506" s="2">
        <f t="shared" si="22"/>
        <v>52459.200000000004</v>
      </c>
      <c r="N506" s="2">
        <f t="shared" si="23"/>
        <v>86400</v>
      </c>
    </row>
    <row r="507" spans="2:14" ht="12.75" customHeight="1" x14ac:dyDescent="0.2">
      <c r="B507" s="1" t="s">
        <v>602</v>
      </c>
      <c r="C507" s="1" t="s">
        <v>207</v>
      </c>
      <c r="D507" s="18">
        <v>46478</v>
      </c>
      <c r="E507" s="2">
        <v>1</v>
      </c>
      <c r="F507" s="2">
        <v>2200</v>
      </c>
      <c r="G507" s="2">
        <v>31.818181818181817</v>
      </c>
      <c r="H507" s="2">
        <v>2200</v>
      </c>
      <c r="I507" s="2">
        <v>2900</v>
      </c>
      <c r="J507" s="3">
        <v>7</v>
      </c>
      <c r="K507" s="2">
        <v>2174.9699999999998</v>
      </c>
      <c r="L507" s="2">
        <f t="shared" si="21"/>
        <v>15400</v>
      </c>
      <c r="M507" s="2">
        <f t="shared" si="22"/>
        <v>15400</v>
      </c>
      <c r="N507" s="2">
        <f t="shared" si="23"/>
        <v>20300</v>
      </c>
    </row>
    <row r="508" spans="2:14" ht="12.75" customHeight="1" x14ac:dyDescent="0.2">
      <c r="B508" s="1" t="s">
        <v>603</v>
      </c>
      <c r="C508" s="1" t="s">
        <v>63</v>
      </c>
      <c r="D508" s="18">
        <v>47088</v>
      </c>
      <c r="E508" s="2">
        <v>4677.05</v>
      </c>
      <c r="F508" s="2">
        <v>5238.3</v>
      </c>
      <c r="G508" s="2">
        <v>43.176221293167629</v>
      </c>
      <c r="H508" s="2">
        <v>5238.3</v>
      </c>
      <c r="I508" s="2">
        <v>7500</v>
      </c>
      <c r="J508" s="3">
        <v>12</v>
      </c>
      <c r="K508" s="2">
        <v>9642.84</v>
      </c>
      <c r="L508" s="2">
        <f t="shared" si="21"/>
        <v>62859.600000000006</v>
      </c>
      <c r="M508" s="2">
        <f t="shared" si="22"/>
        <v>62859.600000000006</v>
      </c>
      <c r="N508" s="2">
        <f t="shared" si="23"/>
        <v>90000</v>
      </c>
    </row>
    <row r="509" spans="2:14" ht="12.75" customHeight="1" x14ac:dyDescent="0.2">
      <c r="B509" s="1" t="s">
        <v>604</v>
      </c>
      <c r="C509" s="1" t="s">
        <v>67</v>
      </c>
      <c r="D509" s="18">
        <v>47027</v>
      </c>
      <c r="E509" s="2">
        <v>4517.8599999999997</v>
      </c>
      <c r="F509" s="2">
        <v>5060</v>
      </c>
      <c r="G509" s="2">
        <v>48.221343873517782</v>
      </c>
      <c r="H509" s="2">
        <v>5060</v>
      </c>
      <c r="I509" s="2">
        <v>7500</v>
      </c>
      <c r="J509" s="3">
        <v>6</v>
      </c>
      <c r="K509" s="2">
        <v>4821.42</v>
      </c>
      <c r="L509" s="2">
        <f t="shared" si="21"/>
        <v>30360</v>
      </c>
      <c r="M509" s="2">
        <f t="shared" si="22"/>
        <v>30360</v>
      </c>
      <c r="N509" s="2">
        <f t="shared" si="23"/>
        <v>45000</v>
      </c>
    </row>
    <row r="510" spans="2:14" ht="12.75" customHeight="1" x14ac:dyDescent="0.2">
      <c r="B510" s="1" t="s">
        <v>605</v>
      </c>
      <c r="C510" s="1" t="s">
        <v>207</v>
      </c>
      <c r="D510" s="18">
        <v>46966</v>
      </c>
      <c r="E510" s="2">
        <v>7142.86</v>
      </c>
      <c r="F510" s="2">
        <v>8000</v>
      </c>
      <c r="G510" s="2">
        <v>56.25</v>
      </c>
      <c r="H510" s="2">
        <v>8000</v>
      </c>
      <c r="I510" s="2">
        <v>12500</v>
      </c>
      <c r="J510" s="3">
        <v>1.8</v>
      </c>
      <c r="K510" s="2">
        <v>2410.7220000000002</v>
      </c>
      <c r="L510" s="2">
        <f t="shared" si="21"/>
        <v>14400</v>
      </c>
      <c r="M510" s="2">
        <f t="shared" si="22"/>
        <v>14400</v>
      </c>
      <c r="N510" s="2">
        <f t="shared" si="23"/>
        <v>22500</v>
      </c>
    </row>
    <row r="511" spans="2:14" ht="12.75" customHeight="1" x14ac:dyDescent="0.2">
      <c r="B511" s="1" t="s">
        <v>606</v>
      </c>
      <c r="C511" s="1" t="s">
        <v>607</v>
      </c>
      <c r="D511" s="18">
        <v>46753</v>
      </c>
      <c r="E511" s="2">
        <v>2586.91</v>
      </c>
      <c r="F511" s="2">
        <v>2897.34</v>
      </c>
      <c r="G511" s="2">
        <v>38.05766668737531</v>
      </c>
      <c r="H511" s="2">
        <v>2897.34</v>
      </c>
      <c r="I511" s="2">
        <v>4000</v>
      </c>
      <c r="J511" s="3">
        <v>6</v>
      </c>
      <c r="K511" s="2">
        <v>2571.42</v>
      </c>
      <c r="L511" s="2">
        <f t="shared" si="21"/>
        <v>17384.04</v>
      </c>
      <c r="M511" s="2">
        <f t="shared" si="22"/>
        <v>17384.04</v>
      </c>
      <c r="N511" s="2">
        <f t="shared" si="23"/>
        <v>24000</v>
      </c>
    </row>
    <row r="512" spans="2:14" ht="12.75" customHeight="1" x14ac:dyDescent="0.2">
      <c r="B512" s="1" t="s">
        <v>606</v>
      </c>
      <c r="C512" s="1" t="s">
        <v>607</v>
      </c>
      <c r="D512" s="18">
        <v>46753</v>
      </c>
      <c r="E512" s="2">
        <v>2586.91</v>
      </c>
      <c r="F512" s="2">
        <v>2897.34</v>
      </c>
      <c r="G512" s="2">
        <v>38.05766668737531</v>
      </c>
      <c r="H512" s="2">
        <v>2897.34</v>
      </c>
      <c r="I512" s="2">
        <v>4000</v>
      </c>
      <c r="J512" s="3">
        <v>75</v>
      </c>
      <c r="K512" s="2">
        <v>32142.75</v>
      </c>
      <c r="L512" s="2">
        <f t="shared" si="21"/>
        <v>217300.5</v>
      </c>
      <c r="M512" s="2">
        <f t="shared" si="22"/>
        <v>217300.5</v>
      </c>
      <c r="N512" s="2">
        <f t="shared" si="23"/>
        <v>300000</v>
      </c>
    </row>
    <row r="513" spans="2:14" ht="12.75" customHeight="1" x14ac:dyDescent="0.2">
      <c r="B513" s="1" t="s">
        <v>608</v>
      </c>
      <c r="C513" s="1" t="s">
        <v>36</v>
      </c>
      <c r="D513" s="18">
        <v>46388</v>
      </c>
      <c r="E513" s="2">
        <v>62370</v>
      </c>
      <c r="F513" s="2">
        <v>69854.399999999994</v>
      </c>
      <c r="G513" s="2">
        <v>17.38702214892691</v>
      </c>
      <c r="H513" s="2">
        <v>69854.399999999994</v>
      </c>
      <c r="I513" s="2">
        <v>82000</v>
      </c>
      <c r="J513" s="3">
        <v>16.36</v>
      </c>
      <c r="K513" s="2">
        <v>143734.2156</v>
      </c>
      <c r="L513" s="2">
        <f t="shared" si="21"/>
        <v>1142817.9839999999</v>
      </c>
      <c r="M513" s="2">
        <f t="shared" si="22"/>
        <v>1142817.9839999999</v>
      </c>
      <c r="N513" s="2">
        <f t="shared" si="23"/>
        <v>1341520</v>
      </c>
    </row>
    <row r="514" spans="2:14" ht="12.75" customHeight="1" x14ac:dyDescent="0.2">
      <c r="B514" s="1" t="s">
        <v>609</v>
      </c>
      <c r="C514" s="1" t="s">
        <v>36</v>
      </c>
      <c r="D514" s="18">
        <v>46631</v>
      </c>
      <c r="E514" s="2">
        <v>62260</v>
      </c>
      <c r="F514" s="2">
        <v>69731.199999999997</v>
      </c>
      <c r="G514" s="2">
        <v>17.594419714561056</v>
      </c>
      <c r="H514" s="2">
        <v>69731.199999999997</v>
      </c>
      <c r="I514" s="2">
        <v>82000</v>
      </c>
      <c r="J514" s="3">
        <v>11.3</v>
      </c>
      <c r="K514" s="2">
        <v>99278.523000000001</v>
      </c>
      <c r="L514" s="2">
        <f t="shared" si="21"/>
        <v>787962.56</v>
      </c>
      <c r="M514" s="2">
        <f t="shared" si="22"/>
        <v>787962.56</v>
      </c>
      <c r="N514" s="2">
        <f t="shared" si="23"/>
        <v>926600.00000000012</v>
      </c>
    </row>
    <row r="515" spans="2:14" ht="12.75" customHeight="1" x14ac:dyDescent="0.2">
      <c r="B515" s="1" t="s">
        <v>610</v>
      </c>
      <c r="C515" s="1" t="s">
        <v>36</v>
      </c>
      <c r="D515" s="18">
        <v>46539</v>
      </c>
      <c r="E515" s="2">
        <v>41695.5</v>
      </c>
      <c r="F515" s="2">
        <v>46698.96</v>
      </c>
      <c r="G515" s="2">
        <v>39.189395224219126</v>
      </c>
      <c r="H515" s="2">
        <v>46698.96</v>
      </c>
      <c r="I515" s="2">
        <v>65000</v>
      </c>
      <c r="J515" s="3">
        <v>6.99</v>
      </c>
      <c r="K515" s="2">
        <v>48680.3871</v>
      </c>
      <c r="L515" s="2">
        <f t="shared" si="21"/>
        <v>326425.7304</v>
      </c>
      <c r="M515" s="2">
        <f t="shared" si="22"/>
        <v>326425.7304</v>
      </c>
      <c r="N515" s="2">
        <f t="shared" si="23"/>
        <v>454350</v>
      </c>
    </row>
    <row r="516" spans="2:14" ht="12.75" customHeight="1" x14ac:dyDescent="0.2">
      <c r="B516" s="1" t="s">
        <v>610</v>
      </c>
      <c r="C516" s="1" t="s">
        <v>36</v>
      </c>
      <c r="D516" s="18">
        <v>46539</v>
      </c>
      <c r="E516" s="2">
        <v>39710</v>
      </c>
      <c r="F516" s="2">
        <v>44475.199999999997</v>
      </c>
      <c r="G516" s="2">
        <v>46.14886498543008</v>
      </c>
      <c r="H516" s="2">
        <v>44475.199999999997</v>
      </c>
      <c r="I516" s="2">
        <v>65000</v>
      </c>
      <c r="J516" s="3">
        <v>12</v>
      </c>
      <c r="K516" s="2">
        <v>83571.48</v>
      </c>
      <c r="L516" s="2">
        <f t="shared" si="21"/>
        <v>533702.39999999991</v>
      </c>
      <c r="M516" s="2">
        <f t="shared" si="22"/>
        <v>533702.39999999991</v>
      </c>
      <c r="N516" s="2">
        <f t="shared" si="23"/>
        <v>780000</v>
      </c>
    </row>
    <row r="517" spans="2:14" ht="12.75" customHeight="1" x14ac:dyDescent="0.2">
      <c r="B517" s="1" t="s">
        <v>611</v>
      </c>
      <c r="C517" s="1" t="s">
        <v>47</v>
      </c>
      <c r="D517" s="18">
        <v>46692</v>
      </c>
      <c r="E517" s="2">
        <v>11500</v>
      </c>
      <c r="F517" s="2">
        <v>12880</v>
      </c>
      <c r="G517" s="2">
        <v>109.62732919254658</v>
      </c>
      <c r="H517" s="2">
        <v>12880</v>
      </c>
      <c r="I517" s="2">
        <v>27000</v>
      </c>
      <c r="J517" s="3">
        <v>71.5</v>
      </c>
      <c r="K517" s="2">
        <v>206839.49</v>
      </c>
      <c r="L517" s="2">
        <f t="shared" si="21"/>
        <v>920920</v>
      </c>
      <c r="M517" s="2">
        <f t="shared" si="22"/>
        <v>920920</v>
      </c>
      <c r="N517" s="2">
        <f t="shared" si="23"/>
        <v>1930500</v>
      </c>
    </row>
    <row r="518" spans="2:14" ht="12.75" customHeight="1" x14ac:dyDescent="0.2">
      <c r="B518" s="1" t="s">
        <v>612</v>
      </c>
      <c r="C518" s="1" t="s">
        <v>77</v>
      </c>
      <c r="D518" s="18">
        <v>46692</v>
      </c>
      <c r="E518" s="2">
        <v>1410.71</v>
      </c>
      <c r="F518" s="2">
        <v>1580</v>
      </c>
      <c r="G518" s="2">
        <v>89.87341772151899</v>
      </c>
      <c r="H518" s="2">
        <v>1580</v>
      </c>
      <c r="I518" s="2">
        <v>3000</v>
      </c>
      <c r="J518" s="3">
        <v>25</v>
      </c>
      <c r="K518" s="2">
        <v>8035.75</v>
      </c>
      <c r="L518" s="2">
        <f t="shared" si="21"/>
        <v>39500</v>
      </c>
      <c r="M518" s="2">
        <f t="shared" si="22"/>
        <v>39500</v>
      </c>
      <c r="N518" s="2">
        <f t="shared" si="23"/>
        <v>75000</v>
      </c>
    </row>
    <row r="519" spans="2:14" ht="12.75" customHeight="1" x14ac:dyDescent="0.2">
      <c r="B519" s="1" t="s">
        <v>613</v>
      </c>
      <c r="C519" s="1" t="s">
        <v>462</v>
      </c>
      <c r="D519" s="18">
        <v>46679</v>
      </c>
      <c r="E519" s="2">
        <v>1</v>
      </c>
      <c r="F519" s="2">
        <v>9520</v>
      </c>
      <c r="G519" s="2">
        <v>5.0420168067226889</v>
      </c>
      <c r="H519" s="2">
        <v>9520</v>
      </c>
      <c r="I519" s="2">
        <v>10000</v>
      </c>
      <c r="J519" s="3">
        <v>46</v>
      </c>
      <c r="K519" s="2">
        <v>49285.78</v>
      </c>
      <c r="L519" s="2">
        <f t="shared" ref="L519:L582" si="24">J519*F519</f>
        <v>437920</v>
      </c>
      <c r="M519" s="2">
        <f t="shared" ref="M519:M582" si="25">J519*H519</f>
        <v>437920</v>
      </c>
      <c r="N519" s="2">
        <f t="shared" ref="N519:N582" si="26">J519*I519</f>
        <v>460000</v>
      </c>
    </row>
    <row r="520" spans="2:14" ht="12.75" customHeight="1" x14ac:dyDescent="0.2">
      <c r="B520" s="1" t="s">
        <v>613</v>
      </c>
      <c r="C520" s="1" t="s">
        <v>462</v>
      </c>
      <c r="D520" s="18">
        <v>46388</v>
      </c>
      <c r="E520" s="2">
        <v>1</v>
      </c>
      <c r="F520" s="2">
        <v>5712</v>
      </c>
      <c r="G520" s="2">
        <v>22.549019607843135</v>
      </c>
      <c r="H520" s="2">
        <v>5712</v>
      </c>
      <c r="I520" s="2">
        <v>7000</v>
      </c>
      <c r="J520" s="3">
        <v>4</v>
      </c>
      <c r="K520" s="2">
        <v>3000</v>
      </c>
      <c r="L520" s="2">
        <f t="shared" si="24"/>
        <v>22848</v>
      </c>
      <c r="M520" s="2">
        <f t="shared" si="25"/>
        <v>22848</v>
      </c>
      <c r="N520" s="2">
        <f t="shared" si="26"/>
        <v>28000</v>
      </c>
    </row>
    <row r="521" spans="2:14" ht="12.75" customHeight="1" x14ac:dyDescent="0.2">
      <c r="B521" s="1" t="s">
        <v>614</v>
      </c>
      <c r="C521" s="1" t="s">
        <v>67</v>
      </c>
      <c r="D521" s="18">
        <v>46753</v>
      </c>
      <c r="E521" s="2">
        <v>2140</v>
      </c>
      <c r="F521" s="2">
        <v>2396.8000000000002</v>
      </c>
      <c r="G521" s="2">
        <v>66.889185580774367</v>
      </c>
      <c r="H521" s="2">
        <v>2396.8000000000002</v>
      </c>
      <c r="I521" s="2">
        <v>4000</v>
      </c>
      <c r="J521" s="3">
        <v>36</v>
      </c>
      <c r="K521" s="2">
        <v>15428.52</v>
      </c>
      <c r="L521" s="2">
        <f t="shared" si="24"/>
        <v>86284.800000000003</v>
      </c>
      <c r="M521" s="2">
        <f t="shared" si="25"/>
        <v>86284.800000000003</v>
      </c>
      <c r="N521" s="2">
        <f t="shared" si="26"/>
        <v>144000</v>
      </c>
    </row>
    <row r="522" spans="2:14" ht="12.75" customHeight="1" x14ac:dyDescent="0.2">
      <c r="B522" s="1" t="s">
        <v>615</v>
      </c>
      <c r="C522" s="1" t="s">
        <v>279</v>
      </c>
      <c r="D522" s="18">
        <v>46508</v>
      </c>
      <c r="E522" s="2">
        <v>2401.79</v>
      </c>
      <c r="F522" s="2">
        <v>2690</v>
      </c>
      <c r="G522" s="2">
        <v>123.04832713754647</v>
      </c>
      <c r="H522" s="2">
        <v>2690</v>
      </c>
      <c r="I522" s="2">
        <v>6000</v>
      </c>
      <c r="J522" s="3">
        <v>100</v>
      </c>
      <c r="K522" s="2">
        <v>64286</v>
      </c>
      <c r="L522" s="2">
        <f t="shared" si="24"/>
        <v>269000</v>
      </c>
      <c r="M522" s="2">
        <f t="shared" si="25"/>
        <v>269000</v>
      </c>
      <c r="N522" s="2">
        <f t="shared" si="26"/>
        <v>600000</v>
      </c>
    </row>
    <row r="523" spans="2:14" ht="12.75" customHeight="1" x14ac:dyDescent="0.2">
      <c r="B523" s="1" t="s">
        <v>616</v>
      </c>
      <c r="C523" s="1" t="s">
        <v>146</v>
      </c>
      <c r="D523" s="18">
        <v>46478</v>
      </c>
      <c r="E523" s="2">
        <v>41190</v>
      </c>
      <c r="F523" s="2">
        <v>46132.800000000003</v>
      </c>
      <c r="G523" s="2">
        <v>27.891651926611868</v>
      </c>
      <c r="H523" s="2">
        <v>46132.800000000003</v>
      </c>
      <c r="I523" s="2">
        <v>59000</v>
      </c>
      <c r="J523" s="3">
        <v>4</v>
      </c>
      <c r="K523" s="2">
        <v>25285.72</v>
      </c>
      <c r="L523" s="2">
        <f t="shared" si="24"/>
        <v>184531.20000000001</v>
      </c>
      <c r="M523" s="2">
        <f t="shared" si="25"/>
        <v>184531.20000000001</v>
      </c>
      <c r="N523" s="2">
        <f t="shared" si="26"/>
        <v>236000</v>
      </c>
    </row>
    <row r="524" spans="2:14" ht="12.75" customHeight="1" x14ac:dyDescent="0.2">
      <c r="B524" s="1" t="s">
        <v>617</v>
      </c>
      <c r="C524" s="1" t="s">
        <v>146</v>
      </c>
      <c r="D524" s="18">
        <v>47270</v>
      </c>
      <c r="E524" s="2">
        <v>53229.46</v>
      </c>
      <c r="F524" s="2">
        <v>59617</v>
      </c>
      <c r="G524" s="2">
        <v>35.86728617676166</v>
      </c>
      <c r="H524" s="2">
        <v>59617</v>
      </c>
      <c r="I524" s="2">
        <v>81000</v>
      </c>
      <c r="J524" s="3">
        <v>9.9999999999999995E-7</v>
      </c>
      <c r="K524" s="2">
        <v>8.6789999999999992E-3</v>
      </c>
      <c r="L524" s="2">
        <f t="shared" si="24"/>
        <v>5.9616999999999996E-2</v>
      </c>
      <c r="M524" s="2">
        <f t="shared" si="25"/>
        <v>5.9616999999999996E-2</v>
      </c>
      <c r="N524" s="2">
        <f t="shared" si="26"/>
        <v>8.1000000000000003E-2</v>
      </c>
    </row>
    <row r="525" spans="2:14" ht="12.75" customHeight="1" x14ac:dyDescent="0.2">
      <c r="B525" s="1" t="s">
        <v>617</v>
      </c>
      <c r="C525" s="1" t="s">
        <v>146</v>
      </c>
      <c r="D525" s="18">
        <v>47270</v>
      </c>
      <c r="E525" s="2">
        <v>53229.46</v>
      </c>
      <c r="F525" s="2">
        <v>59617</v>
      </c>
      <c r="G525" s="2">
        <v>35.86728617676166</v>
      </c>
      <c r="H525" s="2">
        <v>59617</v>
      </c>
      <c r="I525" s="2">
        <v>81000</v>
      </c>
      <c r="J525" s="3">
        <v>6</v>
      </c>
      <c r="K525" s="2">
        <v>52071.42</v>
      </c>
      <c r="L525" s="2">
        <f t="shared" si="24"/>
        <v>357702</v>
      </c>
      <c r="M525" s="2">
        <f t="shared" si="25"/>
        <v>357702</v>
      </c>
      <c r="N525" s="2">
        <f t="shared" si="26"/>
        <v>486000</v>
      </c>
    </row>
    <row r="526" spans="2:14" ht="12.75" customHeight="1" x14ac:dyDescent="0.2">
      <c r="B526" s="1" t="s">
        <v>618</v>
      </c>
      <c r="C526" s="1" t="s">
        <v>101</v>
      </c>
      <c r="D526" s="18">
        <v>46753</v>
      </c>
      <c r="E526" s="2">
        <v>700</v>
      </c>
      <c r="F526" s="2">
        <v>784</v>
      </c>
      <c r="G526" s="2">
        <v>27.551020408163264</v>
      </c>
      <c r="H526" s="2">
        <v>784</v>
      </c>
      <c r="I526" s="2">
        <v>1000</v>
      </c>
      <c r="J526" s="3">
        <v>66</v>
      </c>
      <c r="K526" s="2">
        <v>7071.24</v>
      </c>
      <c r="L526" s="2">
        <f t="shared" si="24"/>
        <v>51744</v>
      </c>
      <c r="M526" s="2">
        <f t="shared" si="25"/>
        <v>51744</v>
      </c>
      <c r="N526" s="2">
        <f t="shared" si="26"/>
        <v>66000</v>
      </c>
    </row>
    <row r="527" spans="2:14" ht="12.75" customHeight="1" x14ac:dyDescent="0.2">
      <c r="B527" s="1" t="s">
        <v>619</v>
      </c>
      <c r="C527" s="1" t="s">
        <v>207</v>
      </c>
      <c r="D527" s="18">
        <v>47604</v>
      </c>
      <c r="E527" s="2">
        <v>11276.79</v>
      </c>
      <c r="F527" s="2">
        <v>12630</v>
      </c>
      <c r="G527" s="2">
        <v>50.435471100554231</v>
      </c>
      <c r="H527" s="2">
        <v>12630</v>
      </c>
      <c r="I527" s="2">
        <v>19000</v>
      </c>
      <c r="J527" s="3">
        <v>12.3</v>
      </c>
      <c r="K527" s="2">
        <v>25039.233</v>
      </c>
      <c r="L527" s="2">
        <f t="shared" si="24"/>
        <v>155349</v>
      </c>
      <c r="M527" s="2">
        <f t="shared" si="25"/>
        <v>155349</v>
      </c>
      <c r="N527" s="2">
        <f t="shared" si="26"/>
        <v>233700</v>
      </c>
    </row>
    <row r="528" spans="2:14" ht="12.75" customHeight="1" x14ac:dyDescent="0.2">
      <c r="B528" s="1" t="s">
        <v>619</v>
      </c>
      <c r="C528" s="1" t="s">
        <v>67</v>
      </c>
      <c r="D528" s="18">
        <v>46357</v>
      </c>
      <c r="E528" s="2">
        <v>7084.83</v>
      </c>
      <c r="F528" s="2">
        <v>7935.01</v>
      </c>
      <c r="G528" s="2">
        <v>51.228542875182264</v>
      </c>
      <c r="H528" s="2">
        <v>7935.01</v>
      </c>
      <c r="I528" s="2">
        <v>12000</v>
      </c>
      <c r="J528" s="3">
        <v>12.1</v>
      </c>
      <c r="K528" s="2">
        <v>15557.091</v>
      </c>
      <c r="L528" s="2">
        <f t="shared" si="24"/>
        <v>96013.620999999999</v>
      </c>
      <c r="M528" s="2">
        <f t="shared" si="25"/>
        <v>96013.620999999999</v>
      </c>
      <c r="N528" s="2">
        <f t="shared" si="26"/>
        <v>145200</v>
      </c>
    </row>
    <row r="529" spans="2:14" ht="12.75" customHeight="1" x14ac:dyDescent="0.2">
      <c r="B529" s="1" t="s">
        <v>620</v>
      </c>
      <c r="C529" s="1" t="s">
        <v>101</v>
      </c>
      <c r="D529" s="18">
        <v>46561</v>
      </c>
      <c r="E529" s="2">
        <v>53571.43</v>
      </c>
      <c r="F529" s="2">
        <v>60000</v>
      </c>
      <c r="G529" s="2">
        <v>66.666666666666657</v>
      </c>
      <c r="H529" s="2">
        <v>60000</v>
      </c>
      <c r="I529" s="2">
        <v>100000</v>
      </c>
      <c r="J529" s="3">
        <v>2</v>
      </c>
      <c r="K529" s="2">
        <v>21428.58</v>
      </c>
      <c r="L529" s="2">
        <f t="shared" si="24"/>
        <v>120000</v>
      </c>
      <c r="M529" s="2">
        <f t="shared" si="25"/>
        <v>120000</v>
      </c>
      <c r="N529" s="2">
        <f t="shared" si="26"/>
        <v>200000</v>
      </c>
    </row>
    <row r="530" spans="2:14" ht="12.75" customHeight="1" x14ac:dyDescent="0.2">
      <c r="B530" s="1" t="s">
        <v>621</v>
      </c>
      <c r="C530" s="1" t="s">
        <v>101</v>
      </c>
      <c r="D530" s="18">
        <v>46513</v>
      </c>
      <c r="E530" s="2">
        <v>73214.289999999994</v>
      </c>
      <c r="F530" s="2">
        <v>82000</v>
      </c>
      <c r="G530" s="2">
        <v>46.341463414634141</v>
      </c>
      <c r="H530" s="2">
        <v>82000</v>
      </c>
      <c r="I530" s="2">
        <v>120000</v>
      </c>
      <c r="J530" s="3">
        <v>2</v>
      </c>
      <c r="K530" s="2">
        <v>25714.28</v>
      </c>
      <c r="L530" s="2">
        <f t="shared" si="24"/>
        <v>164000</v>
      </c>
      <c r="M530" s="2">
        <f t="shared" si="25"/>
        <v>164000</v>
      </c>
      <c r="N530" s="2">
        <f t="shared" si="26"/>
        <v>240000</v>
      </c>
    </row>
    <row r="531" spans="2:14" ht="12.75" customHeight="1" x14ac:dyDescent="0.2">
      <c r="B531" s="1" t="s">
        <v>622</v>
      </c>
      <c r="C531" s="1" t="s">
        <v>101</v>
      </c>
      <c r="D531" s="18">
        <v>46813</v>
      </c>
      <c r="E531" s="2">
        <v>52232.14</v>
      </c>
      <c r="F531" s="2">
        <v>58500</v>
      </c>
      <c r="G531" s="2">
        <v>79.487179487179489</v>
      </c>
      <c r="H531" s="2">
        <v>58500</v>
      </c>
      <c r="I531" s="2">
        <v>105000</v>
      </c>
      <c r="J531" s="3">
        <v>4</v>
      </c>
      <c r="K531" s="2">
        <v>45000</v>
      </c>
      <c r="L531" s="2">
        <f t="shared" si="24"/>
        <v>234000</v>
      </c>
      <c r="M531" s="2">
        <f t="shared" si="25"/>
        <v>234000</v>
      </c>
      <c r="N531" s="2">
        <f t="shared" si="26"/>
        <v>420000</v>
      </c>
    </row>
    <row r="532" spans="2:14" ht="12.75" customHeight="1" x14ac:dyDescent="0.2">
      <c r="B532" s="1" t="s">
        <v>623</v>
      </c>
      <c r="C532" s="1" t="s">
        <v>119</v>
      </c>
      <c r="D532" s="18">
        <v>47574</v>
      </c>
      <c r="E532" s="2">
        <v>23355</v>
      </c>
      <c r="F532" s="2">
        <v>26157.599999999999</v>
      </c>
      <c r="G532" s="2">
        <v>60.56518946692357</v>
      </c>
      <c r="H532" s="2">
        <v>26157.599999999999</v>
      </c>
      <c r="I532" s="2">
        <v>42000</v>
      </c>
      <c r="J532" s="3">
        <v>1.2</v>
      </c>
      <c r="K532" s="2">
        <v>5400</v>
      </c>
      <c r="L532" s="2">
        <f t="shared" si="24"/>
        <v>31389.119999999995</v>
      </c>
      <c r="M532" s="2">
        <f t="shared" si="25"/>
        <v>31389.119999999995</v>
      </c>
      <c r="N532" s="2">
        <f t="shared" si="26"/>
        <v>50400</v>
      </c>
    </row>
    <row r="533" spans="2:14" ht="12.75" customHeight="1" x14ac:dyDescent="0.2">
      <c r="B533" s="1" t="s">
        <v>624</v>
      </c>
      <c r="C533" s="1" t="s">
        <v>301</v>
      </c>
      <c r="D533" s="18">
        <v>47574</v>
      </c>
      <c r="E533" s="2">
        <v>22767.86</v>
      </c>
      <c r="F533" s="2">
        <v>25500</v>
      </c>
      <c r="G533" s="2">
        <v>41.176470588235297</v>
      </c>
      <c r="H533" s="2">
        <v>25500</v>
      </c>
      <c r="I533" s="2">
        <v>36000</v>
      </c>
      <c r="J533" s="3">
        <v>14.2</v>
      </c>
      <c r="K533" s="2">
        <v>54771.387999999999</v>
      </c>
      <c r="L533" s="2">
        <f t="shared" si="24"/>
        <v>362100</v>
      </c>
      <c r="M533" s="2">
        <f t="shared" si="25"/>
        <v>362100</v>
      </c>
      <c r="N533" s="2">
        <f t="shared" si="26"/>
        <v>511200</v>
      </c>
    </row>
    <row r="534" spans="2:14" ht="12.75" customHeight="1" x14ac:dyDescent="0.2">
      <c r="B534" s="1" t="s">
        <v>625</v>
      </c>
      <c r="C534" s="1" t="s">
        <v>158</v>
      </c>
      <c r="D534" s="18">
        <v>46844</v>
      </c>
      <c r="E534" s="2">
        <v>37747</v>
      </c>
      <c r="F534" s="2">
        <v>42276.639999999999</v>
      </c>
      <c r="G534" s="2">
        <v>27.73011289449682</v>
      </c>
      <c r="H534" s="2">
        <v>42276.639999999999</v>
      </c>
      <c r="I534" s="2">
        <v>54000</v>
      </c>
      <c r="J534" s="3">
        <v>6</v>
      </c>
      <c r="K534" s="2">
        <v>34714.26</v>
      </c>
      <c r="L534" s="2">
        <f t="shared" si="24"/>
        <v>253659.84</v>
      </c>
      <c r="M534" s="2">
        <f t="shared" si="25"/>
        <v>253659.84</v>
      </c>
      <c r="N534" s="2">
        <f t="shared" si="26"/>
        <v>324000</v>
      </c>
    </row>
    <row r="535" spans="2:14" ht="12.75" customHeight="1" x14ac:dyDescent="0.2">
      <c r="B535" s="1" t="s">
        <v>626</v>
      </c>
      <c r="C535" s="1" t="s">
        <v>627</v>
      </c>
      <c r="D535" s="18">
        <v>46336</v>
      </c>
      <c r="E535" s="2">
        <v>3734</v>
      </c>
      <c r="F535" s="2">
        <v>4182.08</v>
      </c>
      <c r="G535" s="2">
        <v>91.292371260234148</v>
      </c>
      <c r="H535" s="2">
        <v>4182.08</v>
      </c>
      <c r="I535" s="2">
        <v>8000</v>
      </c>
      <c r="J535" s="3">
        <v>1</v>
      </c>
      <c r="K535" s="2">
        <v>857.14</v>
      </c>
      <c r="L535" s="2">
        <f t="shared" si="24"/>
        <v>4182.08</v>
      </c>
      <c r="M535" s="2">
        <f t="shared" si="25"/>
        <v>4182.08</v>
      </c>
      <c r="N535" s="2">
        <f t="shared" si="26"/>
        <v>8000</v>
      </c>
    </row>
    <row r="536" spans="2:14" ht="12.75" customHeight="1" x14ac:dyDescent="0.2">
      <c r="B536" s="1" t="s">
        <v>626</v>
      </c>
      <c r="C536" s="1" t="s">
        <v>627</v>
      </c>
      <c r="D536" s="18">
        <v>46336</v>
      </c>
      <c r="E536" s="2">
        <v>3734</v>
      </c>
      <c r="F536" s="2">
        <v>4182.08</v>
      </c>
      <c r="G536" s="2">
        <v>91.292371260234148</v>
      </c>
      <c r="H536" s="2">
        <v>4182.08</v>
      </c>
      <c r="I536" s="2">
        <v>8000</v>
      </c>
      <c r="J536" s="3">
        <v>20</v>
      </c>
      <c r="K536" s="2">
        <v>17142.8</v>
      </c>
      <c r="L536" s="2">
        <f t="shared" si="24"/>
        <v>83641.600000000006</v>
      </c>
      <c r="M536" s="2">
        <f t="shared" si="25"/>
        <v>83641.600000000006</v>
      </c>
      <c r="N536" s="2">
        <f t="shared" si="26"/>
        <v>160000</v>
      </c>
    </row>
    <row r="537" spans="2:14" ht="12.75" customHeight="1" x14ac:dyDescent="0.2">
      <c r="B537" s="1" t="s">
        <v>628</v>
      </c>
      <c r="C537" s="1" t="s">
        <v>299</v>
      </c>
      <c r="D537" s="18">
        <v>46091</v>
      </c>
      <c r="E537" s="2">
        <v>8881.25</v>
      </c>
      <c r="F537" s="2">
        <v>9947</v>
      </c>
      <c r="G537" s="2">
        <v>38.735297074494824</v>
      </c>
      <c r="H537" s="2">
        <v>9947</v>
      </c>
      <c r="I537" s="2">
        <v>13800</v>
      </c>
      <c r="J537" s="3">
        <v>1</v>
      </c>
      <c r="K537" s="2">
        <v>1478.57</v>
      </c>
      <c r="L537" s="2">
        <f t="shared" si="24"/>
        <v>9947</v>
      </c>
      <c r="M537" s="2">
        <f t="shared" si="25"/>
        <v>9947</v>
      </c>
      <c r="N537" s="2">
        <f t="shared" si="26"/>
        <v>13800</v>
      </c>
    </row>
    <row r="538" spans="2:14" ht="12.75" customHeight="1" x14ac:dyDescent="0.2">
      <c r="B538" s="1" t="s">
        <v>629</v>
      </c>
      <c r="C538" s="1" t="s">
        <v>630</v>
      </c>
      <c r="D538" s="18">
        <v>46447</v>
      </c>
      <c r="E538" s="2">
        <v>149375</v>
      </c>
      <c r="F538" s="2">
        <v>167300</v>
      </c>
      <c r="G538" s="2">
        <v>34.488942020322774</v>
      </c>
      <c r="H538" s="2">
        <v>167300</v>
      </c>
      <c r="I538" s="2">
        <v>225000</v>
      </c>
      <c r="J538" s="3">
        <v>2</v>
      </c>
      <c r="K538" s="2">
        <v>48214.28</v>
      </c>
      <c r="L538" s="2">
        <f t="shared" si="24"/>
        <v>334600</v>
      </c>
      <c r="M538" s="2">
        <f t="shared" si="25"/>
        <v>334600</v>
      </c>
      <c r="N538" s="2">
        <f t="shared" si="26"/>
        <v>450000</v>
      </c>
    </row>
    <row r="539" spans="2:14" ht="12.75" customHeight="1" x14ac:dyDescent="0.2">
      <c r="B539" s="1" t="s">
        <v>631</v>
      </c>
      <c r="C539" s="1" t="s">
        <v>632</v>
      </c>
      <c r="D539" s="18">
        <v>46266</v>
      </c>
      <c r="E539" s="2">
        <v>3670</v>
      </c>
      <c r="F539" s="2">
        <v>3670</v>
      </c>
      <c r="G539" s="2">
        <v>82.561307901907355</v>
      </c>
      <c r="H539" s="2">
        <v>3670</v>
      </c>
      <c r="I539" s="2">
        <v>6700</v>
      </c>
      <c r="J539" s="3">
        <v>44</v>
      </c>
      <c r="K539" s="2">
        <v>31585.84</v>
      </c>
      <c r="L539" s="2">
        <f t="shared" si="24"/>
        <v>161480</v>
      </c>
      <c r="M539" s="2">
        <f t="shared" si="25"/>
        <v>161480</v>
      </c>
      <c r="N539" s="2">
        <f t="shared" si="26"/>
        <v>294800</v>
      </c>
    </row>
    <row r="540" spans="2:14" ht="12.75" customHeight="1" x14ac:dyDescent="0.2">
      <c r="B540" s="1" t="s">
        <v>631</v>
      </c>
      <c r="C540" s="1" t="s">
        <v>632</v>
      </c>
      <c r="D540" s="18">
        <v>46327</v>
      </c>
      <c r="E540" s="2">
        <v>3707.96</v>
      </c>
      <c r="F540" s="2">
        <v>3707.96</v>
      </c>
      <c r="G540" s="2">
        <v>126.53966062201319</v>
      </c>
      <c r="H540" s="2">
        <v>3707.96</v>
      </c>
      <c r="I540" s="2">
        <v>8400</v>
      </c>
      <c r="J540" s="3">
        <v>26</v>
      </c>
      <c r="K540" s="2">
        <v>23400</v>
      </c>
      <c r="L540" s="2">
        <f t="shared" si="24"/>
        <v>96406.96</v>
      </c>
      <c r="M540" s="2">
        <f t="shared" si="25"/>
        <v>96406.96</v>
      </c>
      <c r="N540" s="2">
        <f t="shared" si="26"/>
        <v>218400</v>
      </c>
    </row>
    <row r="541" spans="2:14" ht="12.75" customHeight="1" x14ac:dyDescent="0.2">
      <c r="B541" s="1" t="s">
        <v>633</v>
      </c>
      <c r="C541" s="1" t="s">
        <v>634</v>
      </c>
      <c r="D541" s="18">
        <v>46883</v>
      </c>
      <c r="E541" s="2">
        <v>3843</v>
      </c>
      <c r="F541" s="2">
        <v>4304.16</v>
      </c>
      <c r="G541" s="2">
        <v>39.400022304003571</v>
      </c>
      <c r="H541" s="2">
        <v>4304.16</v>
      </c>
      <c r="I541" s="2">
        <v>6000</v>
      </c>
      <c r="J541" s="3">
        <v>7</v>
      </c>
      <c r="K541" s="2">
        <v>4500.0200000000004</v>
      </c>
      <c r="L541" s="2">
        <f t="shared" si="24"/>
        <v>30129.119999999999</v>
      </c>
      <c r="M541" s="2">
        <f t="shared" si="25"/>
        <v>30129.119999999999</v>
      </c>
      <c r="N541" s="2">
        <f t="shared" si="26"/>
        <v>42000</v>
      </c>
    </row>
    <row r="542" spans="2:14" ht="12.75" customHeight="1" x14ac:dyDescent="0.2">
      <c r="B542" s="1" t="s">
        <v>635</v>
      </c>
      <c r="C542" s="1" t="s">
        <v>634</v>
      </c>
      <c r="D542" s="18">
        <v>46753</v>
      </c>
      <c r="E542" s="2">
        <v>7685</v>
      </c>
      <c r="F542" s="2">
        <v>8607.2000000000007</v>
      </c>
      <c r="G542" s="2">
        <v>39.418161539176502</v>
      </c>
      <c r="H542" s="2">
        <v>8607.2000000000007</v>
      </c>
      <c r="I542" s="2">
        <v>12000</v>
      </c>
      <c r="J542" s="3">
        <v>9</v>
      </c>
      <c r="K542" s="2">
        <v>11571.39</v>
      </c>
      <c r="L542" s="2">
        <f t="shared" si="24"/>
        <v>77464.800000000003</v>
      </c>
      <c r="M542" s="2">
        <f t="shared" si="25"/>
        <v>77464.800000000003</v>
      </c>
      <c r="N542" s="2">
        <f t="shared" si="26"/>
        <v>108000</v>
      </c>
    </row>
    <row r="543" spans="2:14" ht="12.75" customHeight="1" x14ac:dyDescent="0.2">
      <c r="B543" s="1" t="s">
        <v>636</v>
      </c>
      <c r="C543" s="1" t="s">
        <v>637</v>
      </c>
      <c r="D543" s="18">
        <v>47088</v>
      </c>
      <c r="E543" s="2">
        <v>9710.0499999999993</v>
      </c>
      <c r="F543" s="2">
        <v>10875.26</v>
      </c>
      <c r="G543" s="2">
        <v>37.92773690008331</v>
      </c>
      <c r="H543" s="2">
        <v>10875.26</v>
      </c>
      <c r="I543" s="2">
        <v>15000</v>
      </c>
      <c r="J543" s="3">
        <v>12</v>
      </c>
      <c r="K543" s="2">
        <v>19285.68</v>
      </c>
      <c r="L543" s="2">
        <f t="shared" si="24"/>
        <v>130503.12</v>
      </c>
      <c r="M543" s="2">
        <f t="shared" si="25"/>
        <v>130503.12</v>
      </c>
      <c r="N543" s="2">
        <f t="shared" si="26"/>
        <v>180000</v>
      </c>
    </row>
    <row r="544" spans="2:14" ht="12.75" customHeight="1" x14ac:dyDescent="0.2">
      <c r="B544" s="1" t="s">
        <v>636</v>
      </c>
      <c r="C544" s="1" t="s">
        <v>637</v>
      </c>
      <c r="D544" s="18">
        <v>46997</v>
      </c>
      <c r="E544" s="2">
        <v>9536.3799999999992</v>
      </c>
      <c r="F544" s="2">
        <v>10680.75</v>
      </c>
      <c r="G544" s="2">
        <v>49.802214263979593</v>
      </c>
      <c r="H544" s="2">
        <v>10680.75</v>
      </c>
      <c r="I544" s="2">
        <v>16000</v>
      </c>
      <c r="J544" s="3">
        <v>2.5</v>
      </c>
      <c r="K544" s="2">
        <v>4285.7250000000004</v>
      </c>
      <c r="L544" s="2">
        <f t="shared" si="24"/>
        <v>26701.875</v>
      </c>
      <c r="M544" s="2">
        <f t="shared" si="25"/>
        <v>26701.875</v>
      </c>
      <c r="N544" s="2">
        <f t="shared" si="26"/>
        <v>40000</v>
      </c>
    </row>
    <row r="545" spans="2:14" ht="12.75" customHeight="1" x14ac:dyDescent="0.2">
      <c r="B545" s="1" t="s">
        <v>638</v>
      </c>
      <c r="C545" s="1" t="s">
        <v>279</v>
      </c>
      <c r="D545" s="18">
        <v>46388</v>
      </c>
      <c r="E545" s="2">
        <v>12053.57</v>
      </c>
      <c r="F545" s="2">
        <v>13500</v>
      </c>
      <c r="G545" s="2">
        <v>25.925925925925924</v>
      </c>
      <c r="H545" s="2">
        <v>13500</v>
      </c>
      <c r="I545" s="2">
        <v>17000</v>
      </c>
      <c r="J545" s="3">
        <v>6</v>
      </c>
      <c r="K545" s="2">
        <v>10928.58</v>
      </c>
      <c r="L545" s="2">
        <f t="shared" si="24"/>
        <v>81000</v>
      </c>
      <c r="M545" s="2">
        <f t="shared" si="25"/>
        <v>81000</v>
      </c>
      <c r="N545" s="2">
        <f t="shared" si="26"/>
        <v>102000</v>
      </c>
    </row>
    <row r="546" spans="2:14" ht="12.75" customHeight="1" x14ac:dyDescent="0.2">
      <c r="B546" s="1" t="s">
        <v>639</v>
      </c>
      <c r="C546" s="1" t="s">
        <v>279</v>
      </c>
      <c r="D546" s="18">
        <v>46388</v>
      </c>
      <c r="E546" s="2">
        <v>12053.57</v>
      </c>
      <c r="F546" s="2">
        <v>13500</v>
      </c>
      <c r="G546" s="2">
        <v>25.925925925925924</v>
      </c>
      <c r="H546" s="2">
        <v>13500</v>
      </c>
      <c r="I546" s="2">
        <v>17000</v>
      </c>
      <c r="J546" s="3">
        <v>13</v>
      </c>
      <c r="K546" s="2">
        <v>23678.59</v>
      </c>
      <c r="L546" s="2">
        <f t="shared" si="24"/>
        <v>175500</v>
      </c>
      <c r="M546" s="2">
        <f t="shared" si="25"/>
        <v>175500</v>
      </c>
      <c r="N546" s="2">
        <f t="shared" si="26"/>
        <v>221000</v>
      </c>
    </row>
    <row r="547" spans="2:14" ht="12.75" customHeight="1" x14ac:dyDescent="0.2">
      <c r="B547" s="1" t="s">
        <v>640</v>
      </c>
      <c r="C547" s="1" t="s">
        <v>279</v>
      </c>
      <c r="D547" s="18">
        <v>46388</v>
      </c>
      <c r="E547" s="2">
        <v>12053.57</v>
      </c>
      <c r="F547" s="2">
        <v>13500</v>
      </c>
      <c r="G547" s="2">
        <v>25.925925925925924</v>
      </c>
      <c r="H547" s="2">
        <v>13500</v>
      </c>
      <c r="I547" s="2">
        <v>17000</v>
      </c>
      <c r="J547" s="3">
        <v>10</v>
      </c>
      <c r="K547" s="2">
        <v>18214.3</v>
      </c>
      <c r="L547" s="2">
        <f t="shared" si="24"/>
        <v>135000</v>
      </c>
      <c r="M547" s="2">
        <f t="shared" si="25"/>
        <v>135000</v>
      </c>
      <c r="N547" s="2">
        <f t="shared" si="26"/>
        <v>170000</v>
      </c>
    </row>
    <row r="548" spans="2:14" ht="12.75" customHeight="1" x14ac:dyDescent="0.2">
      <c r="B548" s="1" t="s">
        <v>641</v>
      </c>
      <c r="C548" s="1" t="s">
        <v>158</v>
      </c>
      <c r="D548" s="18">
        <v>46296</v>
      </c>
      <c r="E548" s="2">
        <v>70450</v>
      </c>
      <c r="F548" s="2">
        <v>78904</v>
      </c>
      <c r="G548" s="2">
        <v>25.468924262394808</v>
      </c>
      <c r="H548" s="2">
        <v>78904</v>
      </c>
      <c r="I548" s="2">
        <v>99000</v>
      </c>
      <c r="J548" s="3">
        <v>11</v>
      </c>
      <c r="K548" s="2">
        <v>116678.54</v>
      </c>
      <c r="L548" s="2">
        <f t="shared" si="24"/>
        <v>867944</v>
      </c>
      <c r="M548" s="2">
        <f t="shared" si="25"/>
        <v>867944</v>
      </c>
      <c r="N548" s="2">
        <f t="shared" si="26"/>
        <v>1089000</v>
      </c>
    </row>
    <row r="549" spans="2:14" ht="12.75" customHeight="1" x14ac:dyDescent="0.2">
      <c r="B549" s="1" t="s">
        <v>642</v>
      </c>
      <c r="C549" s="1" t="s">
        <v>77</v>
      </c>
      <c r="D549" s="18">
        <v>46357</v>
      </c>
      <c r="E549" s="2">
        <v>6325</v>
      </c>
      <c r="F549" s="2">
        <v>7084</v>
      </c>
      <c r="G549" s="2">
        <v>41.163184641445511</v>
      </c>
      <c r="H549" s="2">
        <v>7084</v>
      </c>
      <c r="I549" s="2">
        <v>10000</v>
      </c>
      <c r="J549" s="3">
        <v>5</v>
      </c>
      <c r="K549" s="2">
        <v>5357.15</v>
      </c>
      <c r="L549" s="2">
        <f t="shared" si="24"/>
        <v>35420</v>
      </c>
      <c r="M549" s="2">
        <f t="shared" si="25"/>
        <v>35420</v>
      </c>
      <c r="N549" s="2">
        <f t="shared" si="26"/>
        <v>50000</v>
      </c>
    </row>
    <row r="550" spans="2:14" ht="12.75" customHeight="1" x14ac:dyDescent="0.2">
      <c r="B550" s="1" t="s">
        <v>643</v>
      </c>
      <c r="C550" s="1" t="s">
        <v>327</v>
      </c>
      <c r="D550" s="18">
        <v>47119</v>
      </c>
      <c r="E550" s="2">
        <v>87169.44</v>
      </c>
      <c r="F550" s="2">
        <v>97629.77</v>
      </c>
      <c r="G550" s="2">
        <v>29.058995017605795</v>
      </c>
      <c r="H550" s="2">
        <v>97629.77</v>
      </c>
      <c r="I550" s="2">
        <v>126000</v>
      </c>
      <c r="J550" s="3">
        <v>5.3333659999999998</v>
      </c>
      <c r="K550" s="2">
        <v>72000.441000000006</v>
      </c>
      <c r="L550" s="2">
        <f t="shared" si="24"/>
        <v>520695.29590581998</v>
      </c>
      <c r="M550" s="2">
        <f t="shared" si="25"/>
        <v>520695.29590581998</v>
      </c>
      <c r="N550" s="2">
        <f t="shared" si="26"/>
        <v>672004.11599999992</v>
      </c>
    </row>
    <row r="551" spans="2:14" ht="12.75" customHeight="1" x14ac:dyDescent="0.2">
      <c r="B551" s="1" t="s">
        <v>644</v>
      </c>
      <c r="C551" s="1" t="s">
        <v>645</v>
      </c>
      <c r="D551" s="18">
        <v>46753</v>
      </c>
      <c r="E551" s="2">
        <v>2361</v>
      </c>
      <c r="F551" s="2">
        <v>2644.32</v>
      </c>
      <c r="G551" s="2">
        <v>89.084528347552492</v>
      </c>
      <c r="H551" s="2">
        <v>2644.32</v>
      </c>
      <c r="I551" s="2">
        <v>5000</v>
      </c>
      <c r="J551" s="3">
        <v>100</v>
      </c>
      <c r="K551" s="2">
        <v>53571</v>
      </c>
      <c r="L551" s="2">
        <f t="shared" si="24"/>
        <v>264432</v>
      </c>
      <c r="M551" s="2">
        <f t="shared" si="25"/>
        <v>264432</v>
      </c>
      <c r="N551" s="2">
        <f t="shared" si="26"/>
        <v>500000</v>
      </c>
    </row>
    <row r="552" spans="2:14" ht="12.75" customHeight="1" x14ac:dyDescent="0.2">
      <c r="B552" s="1" t="s">
        <v>644</v>
      </c>
      <c r="C552" s="1" t="s">
        <v>645</v>
      </c>
      <c r="D552" s="18">
        <v>46753</v>
      </c>
      <c r="E552" s="2">
        <v>2361</v>
      </c>
      <c r="F552" s="2">
        <v>2644.32</v>
      </c>
      <c r="G552" s="2">
        <v>89.084528347552492</v>
      </c>
      <c r="H552" s="2">
        <v>2644.32</v>
      </c>
      <c r="I552" s="2">
        <v>5000</v>
      </c>
      <c r="J552" s="3">
        <v>10</v>
      </c>
      <c r="K552" s="2">
        <v>5357.1</v>
      </c>
      <c r="L552" s="2">
        <f t="shared" si="24"/>
        <v>26443.200000000001</v>
      </c>
      <c r="M552" s="2">
        <f t="shared" si="25"/>
        <v>26443.200000000001</v>
      </c>
      <c r="N552" s="2">
        <f t="shared" si="26"/>
        <v>50000</v>
      </c>
    </row>
    <row r="553" spans="2:14" ht="12.75" customHeight="1" x14ac:dyDescent="0.2">
      <c r="B553" s="1" t="s">
        <v>646</v>
      </c>
      <c r="C553" s="1" t="s">
        <v>349</v>
      </c>
      <c r="D553" s="18">
        <v>46813</v>
      </c>
      <c r="E553" s="2">
        <v>21905.69</v>
      </c>
      <c r="F553" s="2">
        <v>24534.37</v>
      </c>
      <c r="G553" s="2">
        <v>63.036589078912563</v>
      </c>
      <c r="H553" s="2">
        <v>24534.37</v>
      </c>
      <c r="I553" s="2">
        <v>40000</v>
      </c>
      <c r="J553" s="3">
        <v>0.4</v>
      </c>
      <c r="K553" s="2">
        <v>1714.2840000000001</v>
      </c>
      <c r="L553" s="2">
        <f t="shared" si="24"/>
        <v>9813.7479999999996</v>
      </c>
      <c r="M553" s="2">
        <f t="shared" si="25"/>
        <v>9813.7479999999996</v>
      </c>
      <c r="N553" s="2">
        <f t="shared" si="26"/>
        <v>16000</v>
      </c>
    </row>
    <row r="554" spans="2:14" ht="12.75" customHeight="1" x14ac:dyDescent="0.2">
      <c r="B554" s="1" t="s">
        <v>647</v>
      </c>
      <c r="C554" s="1" t="s">
        <v>648</v>
      </c>
      <c r="D554" s="18">
        <v>46631</v>
      </c>
      <c r="E554" s="2">
        <v>1</v>
      </c>
      <c r="F554" s="2">
        <v>6032.32</v>
      </c>
      <c r="G554" s="2">
        <v>32.618959206408149</v>
      </c>
      <c r="H554" s="2">
        <v>6032.32</v>
      </c>
      <c r="I554" s="2">
        <v>8000</v>
      </c>
      <c r="J554" s="3">
        <v>45</v>
      </c>
      <c r="K554" s="2">
        <v>38571.300000000003</v>
      </c>
      <c r="L554" s="2">
        <f t="shared" si="24"/>
        <v>271454.39999999997</v>
      </c>
      <c r="M554" s="2">
        <f t="shared" si="25"/>
        <v>271454.39999999997</v>
      </c>
      <c r="N554" s="2">
        <f t="shared" si="26"/>
        <v>360000</v>
      </c>
    </row>
    <row r="555" spans="2:14" ht="12.75" customHeight="1" x14ac:dyDescent="0.2">
      <c r="B555" s="1" t="s">
        <v>647</v>
      </c>
      <c r="C555" s="1" t="s">
        <v>648</v>
      </c>
      <c r="D555" s="18">
        <v>46631</v>
      </c>
      <c r="E555" s="2">
        <v>1</v>
      </c>
      <c r="F555" s="2">
        <v>6032.32</v>
      </c>
      <c r="G555" s="2">
        <v>32.618959206408149</v>
      </c>
      <c r="H555" s="2">
        <v>6032.32</v>
      </c>
      <c r="I555" s="2">
        <v>8000</v>
      </c>
      <c r="J555" s="3">
        <v>9.5</v>
      </c>
      <c r="K555" s="2">
        <v>8142.83</v>
      </c>
      <c r="L555" s="2">
        <f t="shared" si="24"/>
        <v>57307.039999999994</v>
      </c>
      <c r="M555" s="2">
        <f t="shared" si="25"/>
        <v>57307.039999999994</v>
      </c>
      <c r="N555" s="2">
        <f t="shared" si="26"/>
        <v>76000</v>
      </c>
    </row>
    <row r="556" spans="2:14" ht="12.75" customHeight="1" x14ac:dyDescent="0.2">
      <c r="B556" s="1" t="s">
        <v>649</v>
      </c>
      <c r="C556" s="1" t="s">
        <v>650</v>
      </c>
      <c r="D556" s="18">
        <v>46905</v>
      </c>
      <c r="E556" s="2">
        <v>50188.47</v>
      </c>
      <c r="F556" s="2">
        <v>56211.09</v>
      </c>
      <c r="G556" s="2">
        <v>45.878686928148873</v>
      </c>
      <c r="H556" s="2">
        <v>56211.09</v>
      </c>
      <c r="I556" s="2">
        <v>82000</v>
      </c>
      <c r="J556" s="3">
        <v>99</v>
      </c>
      <c r="K556" s="2">
        <v>869785.29</v>
      </c>
      <c r="L556" s="2">
        <f t="shared" si="24"/>
        <v>5564897.9099999992</v>
      </c>
      <c r="M556" s="2">
        <f t="shared" si="25"/>
        <v>5564897.9099999992</v>
      </c>
      <c r="N556" s="2">
        <f t="shared" si="26"/>
        <v>8118000</v>
      </c>
    </row>
    <row r="557" spans="2:14" ht="12.75" customHeight="1" x14ac:dyDescent="0.2">
      <c r="B557" s="1" t="s">
        <v>651</v>
      </c>
      <c r="C557" s="1" t="s">
        <v>39</v>
      </c>
      <c r="D557" s="18">
        <v>46296</v>
      </c>
      <c r="E557" s="2">
        <v>1</v>
      </c>
      <c r="F557" s="2">
        <v>15783.69</v>
      </c>
      <c r="G557" s="2">
        <v>29.880908710193875</v>
      </c>
      <c r="H557" s="2">
        <v>15783.69</v>
      </c>
      <c r="I557" s="2">
        <v>20500</v>
      </c>
      <c r="J557" s="3">
        <v>107.25</v>
      </c>
      <c r="K557" s="2">
        <v>235567.11749999999</v>
      </c>
      <c r="L557" s="2">
        <f t="shared" si="24"/>
        <v>1692800.7524999999</v>
      </c>
      <c r="M557" s="2">
        <f t="shared" si="25"/>
        <v>1692800.7524999999</v>
      </c>
      <c r="N557" s="2">
        <f t="shared" si="26"/>
        <v>2198625</v>
      </c>
    </row>
    <row r="558" spans="2:14" ht="12.75" customHeight="1" x14ac:dyDescent="0.2">
      <c r="B558" s="1" t="s">
        <v>651</v>
      </c>
      <c r="C558" s="1" t="s">
        <v>39</v>
      </c>
      <c r="D558" s="18">
        <v>46296</v>
      </c>
      <c r="E558" s="2">
        <v>14092.58</v>
      </c>
      <c r="F558" s="2">
        <v>15783.69</v>
      </c>
      <c r="G558" s="2">
        <v>29.880908710193875</v>
      </c>
      <c r="H558" s="2">
        <v>15783.69</v>
      </c>
      <c r="I558" s="2">
        <v>20500</v>
      </c>
      <c r="J558" s="3">
        <v>100</v>
      </c>
      <c r="K558" s="2">
        <v>219643</v>
      </c>
      <c r="L558" s="2">
        <f t="shared" si="24"/>
        <v>1578369</v>
      </c>
      <c r="M558" s="2">
        <f t="shared" si="25"/>
        <v>1578369</v>
      </c>
      <c r="N558" s="2">
        <f t="shared" si="26"/>
        <v>2050000</v>
      </c>
    </row>
    <row r="559" spans="2:14" ht="12.75" customHeight="1" x14ac:dyDescent="0.2">
      <c r="B559" s="1" t="s">
        <v>651</v>
      </c>
      <c r="C559" s="1" t="s">
        <v>39</v>
      </c>
      <c r="D559" s="18">
        <v>46296</v>
      </c>
      <c r="E559" s="2">
        <v>14092.58</v>
      </c>
      <c r="F559" s="2">
        <v>15783.69</v>
      </c>
      <c r="G559" s="2">
        <v>29.880908710193875</v>
      </c>
      <c r="H559" s="2">
        <v>15783.69</v>
      </c>
      <c r="I559" s="2">
        <v>20500</v>
      </c>
      <c r="J559" s="3">
        <v>478</v>
      </c>
      <c r="K559" s="2">
        <v>1049893.54</v>
      </c>
      <c r="L559" s="2">
        <f t="shared" si="24"/>
        <v>7544603.8200000003</v>
      </c>
      <c r="M559" s="2">
        <f t="shared" si="25"/>
        <v>7544603.8200000003</v>
      </c>
      <c r="N559" s="2">
        <f t="shared" si="26"/>
        <v>9799000</v>
      </c>
    </row>
    <row r="560" spans="2:14" ht="12.75" customHeight="1" x14ac:dyDescent="0.2">
      <c r="B560" s="1" t="s">
        <v>651</v>
      </c>
      <c r="C560" s="1" t="s">
        <v>39</v>
      </c>
      <c r="D560" s="18">
        <v>46296</v>
      </c>
      <c r="E560" s="2">
        <v>14092.58</v>
      </c>
      <c r="F560" s="2">
        <v>15783.69</v>
      </c>
      <c r="G560" s="2">
        <v>29.880908710193875</v>
      </c>
      <c r="H560" s="2">
        <v>15783.69</v>
      </c>
      <c r="I560" s="2">
        <v>20500</v>
      </c>
      <c r="J560" s="3">
        <v>8.65</v>
      </c>
      <c r="K560" s="2">
        <v>18999.119500000001</v>
      </c>
      <c r="L560" s="2">
        <f t="shared" si="24"/>
        <v>136528.9185</v>
      </c>
      <c r="M560" s="2">
        <f t="shared" si="25"/>
        <v>136528.9185</v>
      </c>
      <c r="N560" s="2">
        <f t="shared" si="26"/>
        <v>177325</v>
      </c>
    </row>
    <row r="561" spans="2:14" ht="12.75" customHeight="1" x14ac:dyDescent="0.2">
      <c r="B561" s="1" t="s">
        <v>652</v>
      </c>
      <c r="C561" s="1" t="s">
        <v>146</v>
      </c>
      <c r="D561" s="18">
        <v>46997</v>
      </c>
      <c r="E561" s="2">
        <v>68688.27</v>
      </c>
      <c r="F561" s="2">
        <v>76930.86</v>
      </c>
      <c r="G561" s="2">
        <v>62.483559913407959</v>
      </c>
      <c r="H561" s="2">
        <v>76930.86</v>
      </c>
      <c r="I561" s="2">
        <v>125000</v>
      </c>
      <c r="J561" s="3">
        <v>8</v>
      </c>
      <c r="K561" s="2">
        <v>107142.88</v>
      </c>
      <c r="L561" s="2">
        <f t="shared" si="24"/>
        <v>615446.88</v>
      </c>
      <c r="M561" s="2">
        <f t="shared" si="25"/>
        <v>615446.88</v>
      </c>
      <c r="N561" s="2">
        <f t="shared" si="26"/>
        <v>1000000</v>
      </c>
    </row>
    <row r="562" spans="2:14" ht="12.75" customHeight="1" x14ac:dyDescent="0.2">
      <c r="B562" s="1" t="s">
        <v>653</v>
      </c>
      <c r="C562" s="1" t="s">
        <v>47</v>
      </c>
      <c r="D562" s="18">
        <v>46478</v>
      </c>
      <c r="E562" s="2">
        <v>1</v>
      </c>
      <c r="F562" s="2">
        <v>12880</v>
      </c>
      <c r="G562" s="2">
        <v>39.751552795031053</v>
      </c>
      <c r="H562" s="2">
        <v>12880</v>
      </c>
      <c r="I562" s="2">
        <v>18000</v>
      </c>
      <c r="J562" s="3">
        <v>35</v>
      </c>
      <c r="K562" s="2">
        <v>67499.95</v>
      </c>
      <c r="L562" s="2">
        <f t="shared" si="24"/>
        <v>450800</v>
      </c>
      <c r="M562" s="2">
        <f t="shared" si="25"/>
        <v>450800</v>
      </c>
      <c r="N562" s="2">
        <f t="shared" si="26"/>
        <v>630000</v>
      </c>
    </row>
    <row r="563" spans="2:14" ht="12.75" customHeight="1" x14ac:dyDescent="0.2">
      <c r="B563" s="1" t="s">
        <v>654</v>
      </c>
      <c r="C563" s="1" t="s">
        <v>47</v>
      </c>
      <c r="D563" s="18">
        <v>47119</v>
      </c>
      <c r="E563" s="2">
        <v>14200</v>
      </c>
      <c r="F563" s="2">
        <v>15904</v>
      </c>
      <c r="G563" s="2">
        <v>38.329979879275655</v>
      </c>
      <c r="H563" s="2">
        <v>15904</v>
      </c>
      <c r="I563" s="2">
        <v>22000</v>
      </c>
      <c r="J563" s="3">
        <v>25</v>
      </c>
      <c r="K563" s="2">
        <v>58928.5</v>
      </c>
      <c r="L563" s="2">
        <f t="shared" si="24"/>
        <v>397600</v>
      </c>
      <c r="M563" s="2">
        <f t="shared" si="25"/>
        <v>397600</v>
      </c>
      <c r="N563" s="2">
        <f t="shared" si="26"/>
        <v>550000</v>
      </c>
    </row>
    <row r="564" spans="2:14" ht="12.75" customHeight="1" x14ac:dyDescent="0.2">
      <c r="B564" s="1" t="s">
        <v>655</v>
      </c>
      <c r="C564" s="1" t="s">
        <v>125</v>
      </c>
      <c r="D564" s="18">
        <v>46174</v>
      </c>
      <c r="E564" s="2">
        <v>62498.15</v>
      </c>
      <c r="F564" s="2">
        <v>69997.929999999993</v>
      </c>
      <c r="G564" s="2">
        <v>30.289567134342398</v>
      </c>
      <c r="H564" s="2">
        <v>69997.929999999993</v>
      </c>
      <c r="I564" s="2">
        <v>91200</v>
      </c>
      <c r="J564" s="3">
        <v>5</v>
      </c>
      <c r="K564" s="2">
        <v>48857.15</v>
      </c>
      <c r="L564" s="2">
        <f t="shared" si="24"/>
        <v>349989.64999999997</v>
      </c>
      <c r="M564" s="2">
        <f t="shared" si="25"/>
        <v>349989.64999999997</v>
      </c>
      <c r="N564" s="2">
        <f t="shared" si="26"/>
        <v>456000</v>
      </c>
    </row>
    <row r="565" spans="2:14" ht="12.75" customHeight="1" x14ac:dyDescent="0.2">
      <c r="B565" s="1" t="s">
        <v>656</v>
      </c>
      <c r="C565" s="1" t="s">
        <v>291</v>
      </c>
      <c r="D565" s="18">
        <v>46327</v>
      </c>
      <c r="E565" s="2">
        <v>46078.62</v>
      </c>
      <c r="F565" s="2">
        <v>51608.05</v>
      </c>
      <c r="G565" s="2">
        <v>53.07689401169003</v>
      </c>
      <c r="H565" s="2">
        <v>51608.05</v>
      </c>
      <c r="I565" s="2">
        <v>79000</v>
      </c>
      <c r="J565" s="3">
        <v>23</v>
      </c>
      <c r="K565" s="2">
        <v>194678.67</v>
      </c>
      <c r="L565" s="2">
        <f t="shared" si="24"/>
        <v>1186985.1500000001</v>
      </c>
      <c r="M565" s="2">
        <f t="shared" si="25"/>
        <v>1186985.1500000001</v>
      </c>
      <c r="N565" s="2">
        <f t="shared" si="26"/>
        <v>1817000</v>
      </c>
    </row>
    <row r="566" spans="2:14" ht="12.75" customHeight="1" x14ac:dyDescent="0.2">
      <c r="B566" s="1" t="s">
        <v>657</v>
      </c>
      <c r="C566" s="1" t="s">
        <v>401</v>
      </c>
      <c r="D566" s="18">
        <v>46082</v>
      </c>
      <c r="E566" s="2">
        <v>22999.200000000001</v>
      </c>
      <c r="F566" s="2">
        <v>25759.1</v>
      </c>
      <c r="G566" s="2">
        <v>47.520682011405682</v>
      </c>
      <c r="H566" s="2">
        <v>25759.1</v>
      </c>
      <c r="I566" s="2">
        <v>38000</v>
      </c>
      <c r="J566" s="3">
        <v>70</v>
      </c>
      <c r="K566" s="2">
        <v>285000.09999999998</v>
      </c>
      <c r="L566" s="2">
        <f t="shared" si="24"/>
        <v>1803137</v>
      </c>
      <c r="M566" s="2">
        <f t="shared" si="25"/>
        <v>1803137</v>
      </c>
      <c r="N566" s="2">
        <f t="shared" si="26"/>
        <v>2660000</v>
      </c>
    </row>
    <row r="567" spans="2:14" ht="12.75" customHeight="1" x14ac:dyDescent="0.2">
      <c r="B567" s="1" t="s">
        <v>658</v>
      </c>
      <c r="C567" s="1" t="s">
        <v>659</v>
      </c>
      <c r="D567" s="18">
        <v>46152</v>
      </c>
      <c r="E567" s="2">
        <v>9881</v>
      </c>
      <c r="F567" s="2">
        <v>11066.72</v>
      </c>
      <c r="G567" s="2">
        <v>35.541515462576086</v>
      </c>
      <c r="H567" s="2">
        <v>11066.72</v>
      </c>
      <c r="I567" s="2">
        <v>15000</v>
      </c>
      <c r="J567" s="3">
        <v>6</v>
      </c>
      <c r="K567" s="2">
        <v>9642.84</v>
      </c>
      <c r="L567" s="2">
        <f t="shared" si="24"/>
        <v>66400.319999999992</v>
      </c>
      <c r="M567" s="2">
        <f t="shared" si="25"/>
        <v>66400.319999999992</v>
      </c>
      <c r="N567" s="2">
        <f t="shared" si="26"/>
        <v>90000</v>
      </c>
    </row>
    <row r="568" spans="2:14" ht="12.75" customHeight="1" x14ac:dyDescent="0.2">
      <c r="B568" s="1" t="s">
        <v>660</v>
      </c>
      <c r="C568" s="1" t="s">
        <v>433</v>
      </c>
      <c r="D568" s="18">
        <v>46419</v>
      </c>
      <c r="E568" s="2">
        <v>42856.4</v>
      </c>
      <c r="F568" s="2">
        <v>47999.17</v>
      </c>
      <c r="G568" s="2">
        <v>22.918792137447376</v>
      </c>
      <c r="H568" s="2">
        <v>47999.17</v>
      </c>
      <c r="I568" s="2">
        <v>59000</v>
      </c>
      <c r="J568" s="3">
        <v>10</v>
      </c>
      <c r="K568" s="2">
        <v>63214.3</v>
      </c>
      <c r="L568" s="2">
        <f t="shared" si="24"/>
        <v>479991.69999999995</v>
      </c>
      <c r="M568" s="2">
        <f t="shared" si="25"/>
        <v>479991.69999999995</v>
      </c>
      <c r="N568" s="2">
        <f t="shared" si="26"/>
        <v>590000</v>
      </c>
    </row>
    <row r="569" spans="2:14" ht="12.75" customHeight="1" x14ac:dyDescent="0.2">
      <c r="B569" s="1" t="s">
        <v>661</v>
      </c>
      <c r="C569" s="1" t="s">
        <v>372</v>
      </c>
      <c r="D569" s="18">
        <v>46266</v>
      </c>
      <c r="E569" s="2">
        <v>35000</v>
      </c>
      <c r="F569" s="2">
        <v>39200</v>
      </c>
      <c r="G569" s="2">
        <v>48.469387755102041</v>
      </c>
      <c r="H569" s="2">
        <v>39200</v>
      </c>
      <c r="I569" s="2">
        <v>58200</v>
      </c>
      <c r="J569" s="3">
        <v>14</v>
      </c>
      <c r="K569" s="2">
        <v>87299.94</v>
      </c>
      <c r="L569" s="2">
        <f t="shared" si="24"/>
        <v>548800</v>
      </c>
      <c r="M569" s="2">
        <f t="shared" si="25"/>
        <v>548800</v>
      </c>
      <c r="N569" s="2">
        <f t="shared" si="26"/>
        <v>814800</v>
      </c>
    </row>
    <row r="570" spans="2:14" ht="12.75" customHeight="1" x14ac:dyDescent="0.2">
      <c r="B570" s="1" t="s">
        <v>662</v>
      </c>
      <c r="C570" s="1" t="s">
        <v>58</v>
      </c>
      <c r="D570" s="18">
        <v>46366</v>
      </c>
      <c r="E570" s="2">
        <v>6660</v>
      </c>
      <c r="F570" s="2">
        <v>7459.2</v>
      </c>
      <c r="G570" s="2">
        <v>101.09395109395109</v>
      </c>
      <c r="H570" s="2">
        <v>7459.2</v>
      </c>
      <c r="I570" s="2">
        <v>15000</v>
      </c>
      <c r="J570" s="3">
        <v>29.6</v>
      </c>
      <c r="K570" s="2">
        <v>47571.343999999997</v>
      </c>
      <c r="L570" s="2">
        <f t="shared" si="24"/>
        <v>220792.32000000001</v>
      </c>
      <c r="M570" s="2">
        <f t="shared" si="25"/>
        <v>220792.32000000001</v>
      </c>
      <c r="N570" s="2">
        <f t="shared" si="26"/>
        <v>444000</v>
      </c>
    </row>
    <row r="571" spans="2:14" ht="12.75" customHeight="1" x14ac:dyDescent="0.2">
      <c r="B571" s="1" t="s">
        <v>663</v>
      </c>
      <c r="C571" s="1" t="s">
        <v>148</v>
      </c>
      <c r="D571" s="18">
        <v>46569</v>
      </c>
      <c r="E571" s="2">
        <v>62053.57</v>
      </c>
      <c r="F571" s="2">
        <v>69500</v>
      </c>
      <c r="G571" s="2">
        <v>26.618705035971225</v>
      </c>
      <c r="H571" s="2">
        <v>69500</v>
      </c>
      <c r="I571" s="2">
        <v>88000</v>
      </c>
      <c r="J571" s="3">
        <v>2</v>
      </c>
      <c r="K571" s="2">
        <v>18857.14</v>
      </c>
      <c r="L571" s="2">
        <f t="shared" si="24"/>
        <v>139000</v>
      </c>
      <c r="M571" s="2">
        <f t="shared" si="25"/>
        <v>139000</v>
      </c>
      <c r="N571" s="2">
        <f t="shared" si="26"/>
        <v>176000</v>
      </c>
    </row>
    <row r="572" spans="2:14" ht="12.75" customHeight="1" x14ac:dyDescent="0.2">
      <c r="B572" s="1" t="s">
        <v>664</v>
      </c>
      <c r="C572" s="1" t="s">
        <v>106</v>
      </c>
      <c r="D572" s="18">
        <v>46357</v>
      </c>
      <c r="E572" s="2">
        <v>1</v>
      </c>
      <c r="F572" s="2">
        <v>50040.58</v>
      </c>
      <c r="G572" s="2">
        <v>25.897821328210025</v>
      </c>
      <c r="H572" s="2">
        <v>50040.58</v>
      </c>
      <c r="I572" s="2">
        <v>63000</v>
      </c>
      <c r="J572" s="3">
        <v>5</v>
      </c>
      <c r="K572" s="2">
        <v>33750</v>
      </c>
      <c r="L572" s="2">
        <f t="shared" si="24"/>
        <v>250202.90000000002</v>
      </c>
      <c r="M572" s="2">
        <f t="shared" si="25"/>
        <v>250202.90000000002</v>
      </c>
      <c r="N572" s="2">
        <f t="shared" si="26"/>
        <v>315000</v>
      </c>
    </row>
    <row r="573" spans="2:14" ht="12.75" customHeight="1" x14ac:dyDescent="0.2">
      <c r="B573" s="1" t="s">
        <v>664</v>
      </c>
      <c r="C573" s="1" t="s">
        <v>106</v>
      </c>
      <c r="D573" s="18">
        <v>46357</v>
      </c>
      <c r="E573" s="2">
        <v>46435.43</v>
      </c>
      <c r="F573" s="2">
        <v>52007.68</v>
      </c>
      <c r="G573" s="2">
        <v>24.981541187763039</v>
      </c>
      <c r="H573" s="2">
        <v>52007.68</v>
      </c>
      <c r="I573" s="2">
        <v>65000</v>
      </c>
      <c r="J573" s="3">
        <v>2</v>
      </c>
      <c r="K573" s="2">
        <v>13928.58</v>
      </c>
      <c r="L573" s="2">
        <f t="shared" si="24"/>
        <v>104015.36</v>
      </c>
      <c r="M573" s="2">
        <f t="shared" si="25"/>
        <v>104015.36</v>
      </c>
      <c r="N573" s="2">
        <f t="shared" si="26"/>
        <v>130000</v>
      </c>
    </row>
    <row r="574" spans="2:14" ht="12.75" customHeight="1" x14ac:dyDescent="0.2">
      <c r="B574" s="1" t="s">
        <v>665</v>
      </c>
      <c r="C574" s="1" t="s">
        <v>47</v>
      </c>
      <c r="D574" s="18">
        <v>46631</v>
      </c>
      <c r="E574" s="2">
        <v>15900</v>
      </c>
      <c r="F574" s="2">
        <v>17808</v>
      </c>
      <c r="G574" s="2">
        <v>46.001796945193171</v>
      </c>
      <c r="H574" s="2">
        <v>17808</v>
      </c>
      <c r="I574" s="2">
        <v>26000</v>
      </c>
      <c r="J574" s="3">
        <v>25</v>
      </c>
      <c r="K574" s="2">
        <v>69642.75</v>
      </c>
      <c r="L574" s="2">
        <f t="shared" si="24"/>
        <v>445200</v>
      </c>
      <c r="M574" s="2">
        <f t="shared" si="25"/>
        <v>445200</v>
      </c>
      <c r="N574" s="2">
        <f t="shared" si="26"/>
        <v>650000</v>
      </c>
    </row>
    <row r="575" spans="2:14" ht="12.75" customHeight="1" x14ac:dyDescent="0.2">
      <c r="B575" s="1" t="s">
        <v>666</v>
      </c>
      <c r="C575" s="1" t="s">
        <v>63</v>
      </c>
      <c r="D575" s="18">
        <v>46600</v>
      </c>
      <c r="E575" s="2">
        <v>3910</v>
      </c>
      <c r="F575" s="2">
        <v>4379.2</v>
      </c>
      <c r="G575" s="2">
        <v>105.51698940445743</v>
      </c>
      <c r="H575" s="2">
        <v>4379.2</v>
      </c>
      <c r="I575" s="2">
        <v>9000</v>
      </c>
      <c r="J575" s="3">
        <v>13</v>
      </c>
      <c r="K575" s="2">
        <v>12535.77</v>
      </c>
      <c r="L575" s="2">
        <f t="shared" si="24"/>
        <v>56929.599999999999</v>
      </c>
      <c r="M575" s="2">
        <f t="shared" si="25"/>
        <v>56929.599999999999</v>
      </c>
      <c r="N575" s="2">
        <f t="shared" si="26"/>
        <v>117000</v>
      </c>
    </row>
    <row r="576" spans="2:14" ht="12.75" customHeight="1" x14ac:dyDescent="0.2">
      <c r="B576" s="1" t="s">
        <v>667</v>
      </c>
      <c r="C576" s="1" t="s">
        <v>39</v>
      </c>
      <c r="D576" s="18">
        <v>46692</v>
      </c>
      <c r="E576" s="2">
        <v>31420.47</v>
      </c>
      <c r="F576" s="2">
        <v>35190.93</v>
      </c>
      <c r="G576" s="2">
        <v>30.715499704043054</v>
      </c>
      <c r="H576" s="2">
        <v>35190.93</v>
      </c>
      <c r="I576" s="2">
        <v>46000</v>
      </c>
      <c r="J576" s="3">
        <v>8</v>
      </c>
      <c r="K576" s="2">
        <v>39428.559999999998</v>
      </c>
      <c r="L576" s="2">
        <f t="shared" si="24"/>
        <v>281527.44</v>
      </c>
      <c r="M576" s="2">
        <f t="shared" si="25"/>
        <v>281527.44</v>
      </c>
      <c r="N576" s="2">
        <f t="shared" si="26"/>
        <v>368000</v>
      </c>
    </row>
    <row r="577" spans="2:14" ht="12.75" customHeight="1" x14ac:dyDescent="0.2">
      <c r="B577" s="1" t="s">
        <v>668</v>
      </c>
      <c r="C577" s="1" t="s">
        <v>39</v>
      </c>
      <c r="D577" s="18">
        <v>46266</v>
      </c>
      <c r="E577" s="2">
        <v>1</v>
      </c>
      <c r="F577" s="2">
        <v>84280.54</v>
      </c>
      <c r="G577" s="2">
        <v>30.516486961284301</v>
      </c>
      <c r="H577" s="2">
        <v>84280.54</v>
      </c>
      <c r="I577" s="2">
        <v>110000</v>
      </c>
      <c r="J577" s="3">
        <v>3.3</v>
      </c>
      <c r="K577" s="2">
        <v>38892.843000000001</v>
      </c>
      <c r="L577" s="2">
        <f t="shared" si="24"/>
        <v>278125.78199999995</v>
      </c>
      <c r="M577" s="2">
        <f t="shared" si="25"/>
        <v>278125.78199999995</v>
      </c>
      <c r="N577" s="2">
        <f t="shared" si="26"/>
        <v>363000</v>
      </c>
    </row>
    <row r="578" spans="2:14" ht="12.75" customHeight="1" x14ac:dyDescent="0.2">
      <c r="B578" s="1" t="s">
        <v>668</v>
      </c>
      <c r="C578" s="1" t="s">
        <v>39</v>
      </c>
      <c r="D578" s="18">
        <v>46266</v>
      </c>
      <c r="E578" s="2">
        <v>1</v>
      </c>
      <c r="F578" s="2">
        <v>84280.54</v>
      </c>
      <c r="G578" s="2">
        <v>30.516486961284301</v>
      </c>
      <c r="H578" s="2">
        <v>84280.54</v>
      </c>
      <c r="I578" s="2">
        <v>110000</v>
      </c>
      <c r="J578" s="3">
        <v>6.73</v>
      </c>
      <c r="K578" s="2">
        <v>79317.828299999994</v>
      </c>
      <c r="L578" s="2">
        <f t="shared" si="24"/>
        <v>567208.03419999999</v>
      </c>
      <c r="M578" s="2">
        <f t="shared" si="25"/>
        <v>567208.03419999999</v>
      </c>
      <c r="N578" s="2">
        <f t="shared" si="26"/>
        <v>740300</v>
      </c>
    </row>
    <row r="579" spans="2:14" ht="12.75" customHeight="1" x14ac:dyDescent="0.2">
      <c r="B579" s="1" t="s">
        <v>668</v>
      </c>
      <c r="C579" s="1" t="s">
        <v>39</v>
      </c>
      <c r="D579" s="18">
        <v>46266</v>
      </c>
      <c r="E579" s="2">
        <v>86538.05</v>
      </c>
      <c r="F579" s="2">
        <v>96922.62</v>
      </c>
      <c r="G579" s="2">
        <v>30.000612860032057</v>
      </c>
      <c r="H579" s="2">
        <v>96922.62</v>
      </c>
      <c r="I579" s="2">
        <v>126000</v>
      </c>
      <c r="J579" s="3">
        <v>25</v>
      </c>
      <c r="K579" s="2">
        <v>337500</v>
      </c>
      <c r="L579" s="2">
        <f t="shared" si="24"/>
        <v>2423065.5</v>
      </c>
      <c r="M579" s="2">
        <f t="shared" si="25"/>
        <v>2423065.5</v>
      </c>
      <c r="N579" s="2">
        <f t="shared" si="26"/>
        <v>3150000</v>
      </c>
    </row>
    <row r="580" spans="2:14" ht="12.75" customHeight="1" x14ac:dyDescent="0.2">
      <c r="B580" s="1" t="s">
        <v>669</v>
      </c>
      <c r="C580" s="1" t="s">
        <v>39</v>
      </c>
      <c r="D580" s="18">
        <v>46143</v>
      </c>
      <c r="E580" s="2">
        <v>1</v>
      </c>
      <c r="F580" s="2">
        <v>23017.279999999999</v>
      </c>
      <c r="G580" s="2">
        <v>30.336859959126361</v>
      </c>
      <c r="H580" s="2">
        <v>23017.279999999999</v>
      </c>
      <c r="I580" s="2">
        <v>30000</v>
      </c>
      <c r="J580" s="3">
        <v>17</v>
      </c>
      <c r="K580" s="2">
        <v>54642.93</v>
      </c>
      <c r="L580" s="2">
        <f t="shared" si="24"/>
        <v>391293.76</v>
      </c>
      <c r="M580" s="2">
        <f t="shared" si="25"/>
        <v>391293.76</v>
      </c>
      <c r="N580" s="2">
        <f t="shared" si="26"/>
        <v>510000</v>
      </c>
    </row>
    <row r="581" spans="2:14" ht="12.75" customHeight="1" x14ac:dyDescent="0.2">
      <c r="B581" s="1" t="s">
        <v>669</v>
      </c>
      <c r="C581" s="1" t="s">
        <v>39</v>
      </c>
      <c r="D581" s="18">
        <v>46266</v>
      </c>
      <c r="E581" s="2">
        <v>21634.51</v>
      </c>
      <c r="F581" s="2">
        <v>24230.65</v>
      </c>
      <c r="G581" s="2">
        <v>32.064141902920476</v>
      </c>
      <c r="H581" s="2">
        <v>24230.65</v>
      </c>
      <c r="I581" s="2">
        <v>32000</v>
      </c>
      <c r="J581" s="3">
        <v>96</v>
      </c>
      <c r="K581" s="2">
        <v>329142.71999999997</v>
      </c>
      <c r="L581" s="2">
        <f t="shared" si="24"/>
        <v>2326142.4000000004</v>
      </c>
      <c r="M581" s="2">
        <f t="shared" si="25"/>
        <v>2326142.4000000004</v>
      </c>
      <c r="N581" s="2">
        <f t="shared" si="26"/>
        <v>3072000</v>
      </c>
    </row>
    <row r="582" spans="2:14" ht="12.75" customHeight="1" x14ac:dyDescent="0.2">
      <c r="B582" s="1" t="s">
        <v>669</v>
      </c>
      <c r="C582" s="1" t="s">
        <v>39</v>
      </c>
      <c r="D582" s="18">
        <v>46143</v>
      </c>
      <c r="E582" s="2">
        <v>21485.279999999999</v>
      </c>
      <c r="F582" s="2">
        <v>24063.51</v>
      </c>
      <c r="G582" s="2">
        <v>32.981431220964858</v>
      </c>
      <c r="H582" s="2">
        <v>24063.51</v>
      </c>
      <c r="I582" s="2">
        <v>32000</v>
      </c>
      <c r="J582" s="3">
        <v>48</v>
      </c>
      <c r="K582" s="2">
        <v>164571.35999999999</v>
      </c>
      <c r="L582" s="2">
        <f t="shared" si="24"/>
        <v>1155048.48</v>
      </c>
      <c r="M582" s="2">
        <f t="shared" si="25"/>
        <v>1155048.48</v>
      </c>
      <c r="N582" s="2">
        <f t="shared" si="26"/>
        <v>1536000</v>
      </c>
    </row>
    <row r="583" spans="2:14" ht="12.75" customHeight="1" x14ac:dyDescent="0.2">
      <c r="B583" s="1" t="s">
        <v>669</v>
      </c>
      <c r="C583" s="1" t="s">
        <v>39</v>
      </c>
      <c r="D583" s="18">
        <v>46143</v>
      </c>
      <c r="E583" s="2">
        <v>21485.279999999999</v>
      </c>
      <c r="F583" s="2">
        <v>24063.51</v>
      </c>
      <c r="G583" s="2">
        <v>32.981431220964858</v>
      </c>
      <c r="H583" s="2">
        <v>24063.51</v>
      </c>
      <c r="I583" s="2">
        <v>32000</v>
      </c>
      <c r="J583" s="3">
        <v>96</v>
      </c>
      <c r="K583" s="2">
        <v>329142.71999999997</v>
      </c>
      <c r="L583" s="2">
        <f t="shared" ref="L583:L646" si="27">J583*F583</f>
        <v>2310096.96</v>
      </c>
      <c r="M583" s="2">
        <f t="shared" ref="M583:M646" si="28">J583*H583</f>
        <v>2310096.96</v>
      </c>
      <c r="N583" s="2">
        <f t="shared" ref="N583:N646" si="29">J583*I583</f>
        <v>3072000</v>
      </c>
    </row>
    <row r="584" spans="2:14" ht="12.75" customHeight="1" x14ac:dyDescent="0.2">
      <c r="B584" s="1" t="s">
        <v>669</v>
      </c>
      <c r="C584" s="1" t="s">
        <v>39</v>
      </c>
      <c r="D584" s="18">
        <v>46143</v>
      </c>
      <c r="E584" s="2">
        <v>21485.279999999999</v>
      </c>
      <c r="F584" s="2">
        <v>24063.51</v>
      </c>
      <c r="G584" s="2">
        <v>32.981431220964858</v>
      </c>
      <c r="H584" s="2">
        <v>24063.51</v>
      </c>
      <c r="I584" s="2">
        <v>32000</v>
      </c>
      <c r="J584" s="3">
        <v>48</v>
      </c>
      <c r="K584" s="2">
        <v>164571.35999999999</v>
      </c>
      <c r="L584" s="2">
        <f t="shared" si="27"/>
        <v>1155048.48</v>
      </c>
      <c r="M584" s="2">
        <f t="shared" si="28"/>
        <v>1155048.48</v>
      </c>
      <c r="N584" s="2">
        <f t="shared" si="29"/>
        <v>1536000</v>
      </c>
    </row>
    <row r="585" spans="2:14" ht="12.75" customHeight="1" x14ac:dyDescent="0.2">
      <c r="B585" s="1" t="s">
        <v>670</v>
      </c>
      <c r="C585" s="1" t="s">
        <v>480</v>
      </c>
      <c r="D585" s="18">
        <v>46874</v>
      </c>
      <c r="E585" s="2">
        <v>29207.14</v>
      </c>
      <c r="F585" s="2">
        <v>32712</v>
      </c>
      <c r="G585" s="2">
        <v>37.564196625091711</v>
      </c>
      <c r="H585" s="2">
        <v>32712</v>
      </c>
      <c r="I585" s="2">
        <v>45000</v>
      </c>
      <c r="J585" s="3">
        <v>10</v>
      </c>
      <c r="K585" s="2">
        <v>48214.3</v>
      </c>
      <c r="L585" s="2">
        <f t="shared" si="27"/>
        <v>327120</v>
      </c>
      <c r="M585" s="2">
        <f t="shared" si="28"/>
        <v>327120</v>
      </c>
      <c r="N585" s="2">
        <f t="shared" si="29"/>
        <v>450000</v>
      </c>
    </row>
    <row r="586" spans="2:14" ht="12.75" customHeight="1" x14ac:dyDescent="0.2">
      <c r="B586" s="1" t="s">
        <v>671</v>
      </c>
      <c r="C586" s="1" t="s">
        <v>106</v>
      </c>
      <c r="D586" s="18">
        <v>46600</v>
      </c>
      <c r="E586" s="2">
        <v>93176.22</v>
      </c>
      <c r="F586" s="2">
        <v>104357.37</v>
      </c>
      <c r="G586" s="2">
        <v>34.15439657017037</v>
      </c>
      <c r="H586" s="2">
        <v>104357.37</v>
      </c>
      <c r="I586" s="2">
        <v>140000</v>
      </c>
      <c r="J586" s="3">
        <v>60</v>
      </c>
      <c r="K586" s="2">
        <v>900000</v>
      </c>
      <c r="L586" s="2">
        <f t="shared" si="27"/>
        <v>6261442.1999999993</v>
      </c>
      <c r="M586" s="2">
        <f t="shared" si="28"/>
        <v>6261442.1999999993</v>
      </c>
      <c r="N586" s="2">
        <f t="shared" si="29"/>
        <v>8400000</v>
      </c>
    </row>
    <row r="587" spans="2:14" ht="12.75" customHeight="1" x14ac:dyDescent="0.2">
      <c r="B587" s="1" t="s">
        <v>672</v>
      </c>
      <c r="C587" s="1" t="s">
        <v>158</v>
      </c>
      <c r="D587" s="18">
        <v>46296</v>
      </c>
      <c r="E587" s="2">
        <v>54026</v>
      </c>
      <c r="F587" s="2">
        <v>60509.120000000003</v>
      </c>
      <c r="G587" s="2">
        <v>23.94825771718379</v>
      </c>
      <c r="H587" s="2">
        <v>60509.120000000003</v>
      </c>
      <c r="I587" s="2">
        <v>75000</v>
      </c>
      <c r="J587" s="3">
        <v>6</v>
      </c>
      <c r="K587" s="2">
        <v>48214.26</v>
      </c>
      <c r="L587" s="2">
        <f t="shared" si="27"/>
        <v>363054.72000000003</v>
      </c>
      <c r="M587" s="2">
        <f t="shared" si="28"/>
        <v>363054.72000000003</v>
      </c>
      <c r="N587" s="2">
        <f t="shared" si="29"/>
        <v>450000</v>
      </c>
    </row>
    <row r="588" spans="2:14" ht="12.75" customHeight="1" x14ac:dyDescent="0.2">
      <c r="B588" s="1" t="s">
        <v>673</v>
      </c>
      <c r="C588" s="1" t="s">
        <v>79</v>
      </c>
      <c r="D588" s="18">
        <v>46661</v>
      </c>
      <c r="E588" s="2">
        <v>133792.85999999999</v>
      </c>
      <c r="F588" s="2">
        <v>149848</v>
      </c>
      <c r="G588" s="2">
        <v>28.129838236079223</v>
      </c>
      <c r="H588" s="2">
        <v>149848</v>
      </c>
      <c r="I588" s="2">
        <v>192000</v>
      </c>
      <c r="J588" s="3">
        <v>3</v>
      </c>
      <c r="K588" s="2">
        <v>61714.29</v>
      </c>
      <c r="L588" s="2">
        <f t="shared" si="27"/>
        <v>449544</v>
      </c>
      <c r="M588" s="2">
        <f t="shared" si="28"/>
        <v>449544</v>
      </c>
      <c r="N588" s="2">
        <f t="shared" si="29"/>
        <v>576000</v>
      </c>
    </row>
    <row r="589" spans="2:14" ht="12.75" customHeight="1" x14ac:dyDescent="0.2">
      <c r="B589" s="1" t="s">
        <v>674</v>
      </c>
      <c r="C589" s="1" t="s">
        <v>512</v>
      </c>
      <c r="D589" s="18">
        <v>47270</v>
      </c>
      <c r="E589" s="2">
        <v>48300</v>
      </c>
      <c r="F589" s="2">
        <v>54096</v>
      </c>
      <c r="G589" s="2">
        <v>36.793847973972198</v>
      </c>
      <c r="H589" s="2">
        <v>54096</v>
      </c>
      <c r="I589" s="2">
        <v>74000</v>
      </c>
      <c r="J589" s="3">
        <v>3</v>
      </c>
      <c r="K589" s="2">
        <v>23785.71</v>
      </c>
      <c r="L589" s="2">
        <f t="shared" si="27"/>
        <v>162288</v>
      </c>
      <c r="M589" s="2">
        <f t="shared" si="28"/>
        <v>162288</v>
      </c>
      <c r="N589" s="2">
        <f t="shared" si="29"/>
        <v>222000</v>
      </c>
    </row>
    <row r="590" spans="2:14" ht="12.75" customHeight="1" x14ac:dyDescent="0.2">
      <c r="B590" s="1" t="s">
        <v>675</v>
      </c>
      <c r="C590" s="1" t="s">
        <v>512</v>
      </c>
      <c r="D590" s="18">
        <v>47300</v>
      </c>
      <c r="E590" s="2">
        <v>71377.279999999999</v>
      </c>
      <c r="F590" s="2">
        <v>79942.55</v>
      </c>
      <c r="G590" s="2">
        <v>35.097016545006383</v>
      </c>
      <c r="H590" s="2">
        <v>79942.55</v>
      </c>
      <c r="I590" s="2">
        <v>108000</v>
      </c>
      <c r="J590" s="3">
        <v>10</v>
      </c>
      <c r="K590" s="2">
        <v>115714.3</v>
      </c>
      <c r="L590" s="2">
        <f t="shared" si="27"/>
        <v>799425.5</v>
      </c>
      <c r="M590" s="2">
        <f t="shared" si="28"/>
        <v>799425.5</v>
      </c>
      <c r="N590" s="2">
        <f t="shared" si="29"/>
        <v>1080000</v>
      </c>
    </row>
    <row r="591" spans="2:14" ht="12.75" customHeight="1" x14ac:dyDescent="0.2">
      <c r="B591" s="1" t="s">
        <v>676</v>
      </c>
      <c r="C591" s="1" t="s">
        <v>106</v>
      </c>
      <c r="D591" s="18">
        <v>46357</v>
      </c>
      <c r="E591" s="2">
        <v>1</v>
      </c>
      <c r="F591" s="2">
        <v>51523.040000000001</v>
      </c>
      <c r="G591" s="2">
        <v>26.157152217726285</v>
      </c>
      <c r="H591" s="2">
        <v>51523.040000000001</v>
      </c>
      <c r="I591" s="2">
        <v>65000</v>
      </c>
      <c r="J591" s="3">
        <v>8</v>
      </c>
      <c r="K591" s="2">
        <v>55714.32</v>
      </c>
      <c r="L591" s="2">
        <f t="shared" si="27"/>
        <v>412184.32000000001</v>
      </c>
      <c r="M591" s="2">
        <f t="shared" si="28"/>
        <v>412184.32000000001</v>
      </c>
      <c r="N591" s="2">
        <f t="shared" si="29"/>
        <v>520000</v>
      </c>
    </row>
    <row r="592" spans="2:14" ht="12.75" customHeight="1" x14ac:dyDescent="0.2">
      <c r="B592" s="1" t="s">
        <v>677</v>
      </c>
      <c r="C592" s="1" t="s">
        <v>106</v>
      </c>
      <c r="D592" s="18">
        <v>46631</v>
      </c>
      <c r="E592" s="2">
        <v>22121.25</v>
      </c>
      <c r="F592" s="2">
        <v>24775.8</v>
      </c>
      <c r="G592" s="2">
        <v>29.158291558698409</v>
      </c>
      <c r="H592" s="2">
        <v>24775.8</v>
      </c>
      <c r="I592" s="2">
        <v>32000</v>
      </c>
      <c r="J592" s="3">
        <v>5.7</v>
      </c>
      <c r="K592" s="2">
        <v>19542.848999999998</v>
      </c>
      <c r="L592" s="2">
        <f t="shared" si="27"/>
        <v>141222.06</v>
      </c>
      <c r="M592" s="2">
        <f t="shared" si="28"/>
        <v>141222.06</v>
      </c>
      <c r="N592" s="2">
        <f t="shared" si="29"/>
        <v>182400</v>
      </c>
    </row>
    <row r="593" spans="2:14" ht="12.75" customHeight="1" x14ac:dyDescent="0.2">
      <c r="B593" s="1" t="s">
        <v>677</v>
      </c>
      <c r="C593" s="1" t="s">
        <v>106</v>
      </c>
      <c r="D593" s="18">
        <v>46631</v>
      </c>
      <c r="E593" s="2">
        <v>20605.88</v>
      </c>
      <c r="F593" s="2">
        <v>23078.59</v>
      </c>
      <c r="G593" s="2">
        <v>38.656651034573599</v>
      </c>
      <c r="H593" s="2">
        <v>23078.59</v>
      </c>
      <c r="I593" s="2">
        <v>32000</v>
      </c>
      <c r="J593" s="3">
        <v>12</v>
      </c>
      <c r="K593" s="2">
        <v>41142.839999999997</v>
      </c>
      <c r="L593" s="2">
        <f t="shared" si="27"/>
        <v>276943.08</v>
      </c>
      <c r="M593" s="2">
        <f t="shared" si="28"/>
        <v>276943.08</v>
      </c>
      <c r="N593" s="2">
        <f t="shared" si="29"/>
        <v>384000</v>
      </c>
    </row>
    <row r="594" spans="2:14" ht="12.75" customHeight="1" x14ac:dyDescent="0.2">
      <c r="B594" s="1" t="s">
        <v>678</v>
      </c>
      <c r="C594" s="1" t="s">
        <v>679</v>
      </c>
      <c r="D594" s="18">
        <v>46508</v>
      </c>
      <c r="E594" s="2">
        <v>3580</v>
      </c>
      <c r="F594" s="2">
        <v>4009.6</v>
      </c>
      <c r="G594" s="2">
        <v>49.640861931364718</v>
      </c>
      <c r="H594" s="2">
        <v>4009.6</v>
      </c>
      <c r="I594" s="2">
        <v>6000</v>
      </c>
      <c r="J594" s="3">
        <v>24</v>
      </c>
      <c r="K594" s="2">
        <v>15428.64</v>
      </c>
      <c r="L594" s="2">
        <f t="shared" si="27"/>
        <v>96230.399999999994</v>
      </c>
      <c r="M594" s="2">
        <f t="shared" si="28"/>
        <v>96230.399999999994</v>
      </c>
      <c r="N594" s="2">
        <f t="shared" si="29"/>
        <v>144000</v>
      </c>
    </row>
    <row r="595" spans="2:14" ht="12.75" customHeight="1" x14ac:dyDescent="0.2">
      <c r="B595" s="1" t="s">
        <v>680</v>
      </c>
      <c r="C595" s="1" t="s">
        <v>106</v>
      </c>
      <c r="D595" s="18">
        <v>46143</v>
      </c>
      <c r="E595" s="2">
        <v>1</v>
      </c>
      <c r="F595" s="2">
        <v>60423.54</v>
      </c>
      <c r="G595" s="2">
        <v>25.116800505233556</v>
      </c>
      <c r="H595" s="2">
        <v>60423.54</v>
      </c>
      <c r="I595" s="2">
        <v>75600</v>
      </c>
      <c r="J595" s="3">
        <v>2</v>
      </c>
      <c r="K595" s="2">
        <v>16200</v>
      </c>
      <c r="L595" s="2">
        <f t="shared" si="27"/>
        <v>120847.08</v>
      </c>
      <c r="M595" s="2">
        <f t="shared" si="28"/>
        <v>120847.08</v>
      </c>
      <c r="N595" s="2">
        <f t="shared" si="29"/>
        <v>151200</v>
      </c>
    </row>
    <row r="596" spans="2:14" ht="12.75" customHeight="1" x14ac:dyDescent="0.2">
      <c r="B596" s="1" t="s">
        <v>681</v>
      </c>
      <c r="C596" s="1" t="s">
        <v>106</v>
      </c>
      <c r="D596" s="18">
        <v>46905</v>
      </c>
      <c r="E596" s="2">
        <v>110805.84</v>
      </c>
      <c r="F596" s="2">
        <v>124102.54</v>
      </c>
      <c r="G596" s="2">
        <v>36.983497678613183</v>
      </c>
      <c r="H596" s="2">
        <v>124102.54</v>
      </c>
      <c r="I596" s="2">
        <v>170000</v>
      </c>
      <c r="J596" s="3">
        <v>68.599999999999994</v>
      </c>
      <c r="K596" s="2">
        <v>1249500.294</v>
      </c>
      <c r="L596" s="2">
        <f t="shared" si="27"/>
        <v>8513434.243999999</v>
      </c>
      <c r="M596" s="2">
        <f t="shared" si="28"/>
        <v>8513434.243999999</v>
      </c>
      <c r="N596" s="2">
        <f t="shared" si="29"/>
        <v>11661999.999999998</v>
      </c>
    </row>
    <row r="597" spans="2:14" ht="12.75" customHeight="1" x14ac:dyDescent="0.2">
      <c r="B597" s="1" t="s">
        <v>682</v>
      </c>
      <c r="C597" s="1" t="s">
        <v>106</v>
      </c>
      <c r="D597" s="18">
        <v>46388</v>
      </c>
      <c r="E597" s="2">
        <v>148272.31</v>
      </c>
      <c r="F597" s="2">
        <v>166064.99</v>
      </c>
      <c r="G597" s="2">
        <v>29.467385027994158</v>
      </c>
      <c r="H597" s="2">
        <v>166064.99</v>
      </c>
      <c r="I597" s="2">
        <v>215000</v>
      </c>
      <c r="J597" s="3">
        <v>1.9</v>
      </c>
      <c r="K597" s="2">
        <v>43767.849000000002</v>
      </c>
      <c r="L597" s="2">
        <f t="shared" si="27"/>
        <v>315523.48099999997</v>
      </c>
      <c r="M597" s="2">
        <f t="shared" si="28"/>
        <v>315523.48099999997</v>
      </c>
      <c r="N597" s="2">
        <f t="shared" si="29"/>
        <v>408500</v>
      </c>
    </row>
    <row r="598" spans="2:14" ht="12.75" customHeight="1" x14ac:dyDescent="0.2">
      <c r="B598" s="1" t="s">
        <v>683</v>
      </c>
      <c r="C598" s="1" t="s">
        <v>106</v>
      </c>
      <c r="D598" s="18">
        <v>46813</v>
      </c>
      <c r="E598" s="2">
        <v>64644.19</v>
      </c>
      <c r="F598" s="2">
        <v>72401.490000000005</v>
      </c>
      <c r="G598" s="2">
        <v>45.024639686282697</v>
      </c>
      <c r="H598" s="2">
        <v>72401.490000000005</v>
      </c>
      <c r="I598" s="2">
        <v>105000</v>
      </c>
      <c r="J598" s="3">
        <v>36</v>
      </c>
      <c r="K598" s="2">
        <v>405000</v>
      </c>
      <c r="L598" s="2">
        <f t="shared" si="27"/>
        <v>2606453.64</v>
      </c>
      <c r="M598" s="2">
        <f t="shared" si="28"/>
        <v>2606453.64</v>
      </c>
      <c r="N598" s="2">
        <f t="shared" si="29"/>
        <v>3780000</v>
      </c>
    </row>
    <row r="599" spans="2:14" ht="12.75" customHeight="1" x14ac:dyDescent="0.2">
      <c r="B599" s="1" t="s">
        <v>684</v>
      </c>
      <c r="C599" s="1" t="s">
        <v>106</v>
      </c>
      <c r="D599" s="18">
        <v>46692</v>
      </c>
      <c r="E599" s="2">
        <v>43301.37</v>
      </c>
      <c r="F599" s="2">
        <v>48497.53</v>
      </c>
      <c r="G599" s="2">
        <v>34.027444284275923</v>
      </c>
      <c r="H599" s="2">
        <v>48497.53</v>
      </c>
      <c r="I599" s="2">
        <v>65000</v>
      </c>
      <c r="J599" s="3">
        <v>240</v>
      </c>
      <c r="K599" s="2">
        <v>1671429.6</v>
      </c>
      <c r="L599" s="2">
        <f t="shared" si="27"/>
        <v>11639407.199999999</v>
      </c>
      <c r="M599" s="2">
        <f t="shared" si="28"/>
        <v>11639407.199999999</v>
      </c>
      <c r="N599" s="2">
        <f t="shared" si="29"/>
        <v>15600000</v>
      </c>
    </row>
    <row r="600" spans="2:14" ht="12.75" customHeight="1" x14ac:dyDescent="0.2">
      <c r="B600" s="1" t="s">
        <v>685</v>
      </c>
      <c r="C600" s="1" t="s">
        <v>686</v>
      </c>
      <c r="D600" s="18">
        <v>47300</v>
      </c>
      <c r="E600" s="2">
        <v>573849.82999999996</v>
      </c>
      <c r="F600" s="2">
        <v>642711.81000000006</v>
      </c>
      <c r="G600" s="2">
        <v>29.140306290621918</v>
      </c>
      <c r="H600" s="2">
        <v>642711.81000000006</v>
      </c>
      <c r="I600" s="2">
        <v>830000</v>
      </c>
      <c r="J600" s="3">
        <v>1.6</v>
      </c>
      <c r="K600" s="2">
        <v>142285.712</v>
      </c>
      <c r="L600" s="2">
        <f t="shared" si="27"/>
        <v>1028338.8960000002</v>
      </c>
      <c r="M600" s="2">
        <f t="shared" si="28"/>
        <v>1028338.8960000002</v>
      </c>
      <c r="N600" s="2">
        <f t="shared" si="29"/>
        <v>1328000</v>
      </c>
    </row>
    <row r="601" spans="2:14" ht="12.75" customHeight="1" x14ac:dyDescent="0.2">
      <c r="B601" s="1" t="s">
        <v>687</v>
      </c>
      <c r="C601" s="1" t="s">
        <v>174</v>
      </c>
      <c r="D601" s="18">
        <v>46357</v>
      </c>
      <c r="E601" s="2">
        <v>53665.94</v>
      </c>
      <c r="F601" s="2">
        <v>60105.85</v>
      </c>
      <c r="G601" s="2">
        <v>19.788672816373115</v>
      </c>
      <c r="H601" s="2">
        <v>60105.85</v>
      </c>
      <c r="I601" s="2">
        <v>72000</v>
      </c>
      <c r="J601" s="3">
        <v>194.1</v>
      </c>
      <c r="K601" s="2">
        <v>1497343.689</v>
      </c>
      <c r="L601" s="2">
        <f t="shared" si="27"/>
        <v>11666545.484999999</v>
      </c>
      <c r="M601" s="2">
        <f t="shared" si="28"/>
        <v>11666545.484999999</v>
      </c>
      <c r="N601" s="2">
        <f t="shared" si="29"/>
        <v>13975200</v>
      </c>
    </row>
    <row r="602" spans="2:14" ht="12.75" customHeight="1" x14ac:dyDescent="0.2">
      <c r="B602" s="1" t="s">
        <v>688</v>
      </c>
      <c r="C602" s="1" t="s">
        <v>174</v>
      </c>
      <c r="D602" s="18">
        <v>46235</v>
      </c>
      <c r="E602" s="2">
        <v>26591.25</v>
      </c>
      <c r="F602" s="2">
        <v>29782.2</v>
      </c>
      <c r="G602" s="2">
        <v>20.877571166670023</v>
      </c>
      <c r="H602" s="2">
        <v>29782.2</v>
      </c>
      <c r="I602" s="2">
        <v>36000</v>
      </c>
      <c r="J602" s="3">
        <v>179</v>
      </c>
      <c r="K602" s="2">
        <v>690428.06</v>
      </c>
      <c r="L602" s="2">
        <f t="shared" si="27"/>
        <v>5331013.8</v>
      </c>
      <c r="M602" s="2">
        <f t="shared" si="28"/>
        <v>5331013.8</v>
      </c>
      <c r="N602" s="2">
        <f t="shared" si="29"/>
        <v>6444000</v>
      </c>
    </row>
    <row r="603" spans="2:14" ht="12.75" customHeight="1" x14ac:dyDescent="0.2">
      <c r="B603" s="1" t="s">
        <v>689</v>
      </c>
      <c r="C603" s="1" t="s">
        <v>117</v>
      </c>
      <c r="D603" s="18">
        <v>46213</v>
      </c>
      <c r="E603" s="2">
        <v>21629</v>
      </c>
      <c r="F603" s="2">
        <v>24224.48</v>
      </c>
      <c r="G603" s="2">
        <v>23.841667602359266</v>
      </c>
      <c r="H603" s="2">
        <v>24224.48</v>
      </c>
      <c r="I603" s="2">
        <v>30000</v>
      </c>
      <c r="J603" s="3">
        <v>3</v>
      </c>
      <c r="K603" s="2">
        <v>9642.8700000000008</v>
      </c>
      <c r="L603" s="2">
        <f t="shared" si="27"/>
        <v>72673.440000000002</v>
      </c>
      <c r="M603" s="2">
        <f t="shared" si="28"/>
        <v>72673.440000000002</v>
      </c>
      <c r="N603" s="2">
        <f t="shared" si="29"/>
        <v>90000</v>
      </c>
    </row>
    <row r="604" spans="2:14" ht="12.75" customHeight="1" x14ac:dyDescent="0.2">
      <c r="B604" s="1" t="s">
        <v>690</v>
      </c>
      <c r="C604" s="1" t="s">
        <v>77</v>
      </c>
      <c r="D604" s="18">
        <v>46388</v>
      </c>
      <c r="E604" s="2">
        <v>2388.39</v>
      </c>
      <c r="F604" s="2">
        <v>2675</v>
      </c>
      <c r="G604" s="2">
        <v>30.841121495327105</v>
      </c>
      <c r="H604" s="2">
        <v>2675</v>
      </c>
      <c r="I604" s="2">
        <v>3500</v>
      </c>
      <c r="J604" s="3">
        <v>2</v>
      </c>
      <c r="K604" s="2">
        <v>750</v>
      </c>
      <c r="L604" s="2">
        <f t="shared" si="27"/>
        <v>5350</v>
      </c>
      <c r="M604" s="2">
        <f t="shared" si="28"/>
        <v>5350</v>
      </c>
      <c r="N604" s="2">
        <f t="shared" si="29"/>
        <v>7000</v>
      </c>
    </row>
    <row r="605" spans="2:14" ht="12.75" customHeight="1" x14ac:dyDescent="0.2">
      <c r="B605" s="1" t="s">
        <v>691</v>
      </c>
      <c r="C605" s="1" t="s">
        <v>692</v>
      </c>
      <c r="D605" s="18">
        <v>46753</v>
      </c>
      <c r="E605" s="2">
        <v>24138.27</v>
      </c>
      <c r="F605" s="2">
        <v>27034.86</v>
      </c>
      <c r="G605" s="2">
        <v>33.161407160976601</v>
      </c>
      <c r="H605" s="2">
        <v>27034.86</v>
      </c>
      <c r="I605" s="2">
        <v>36000</v>
      </c>
      <c r="J605" s="3">
        <v>10</v>
      </c>
      <c r="K605" s="2">
        <v>38571.4</v>
      </c>
      <c r="L605" s="2">
        <f t="shared" si="27"/>
        <v>270348.59999999998</v>
      </c>
      <c r="M605" s="2">
        <f t="shared" si="28"/>
        <v>270348.59999999998</v>
      </c>
      <c r="N605" s="2">
        <f t="shared" si="29"/>
        <v>360000</v>
      </c>
    </row>
    <row r="606" spans="2:14" ht="12.75" customHeight="1" x14ac:dyDescent="0.2">
      <c r="B606" s="1" t="s">
        <v>693</v>
      </c>
      <c r="C606" s="1" t="s">
        <v>146</v>
      </c>
      <c r="D606" s="18">
        <v>46296</v>
      </c>
      <c r="E606" s="2">
        <v>86331.34</v>
      </c>
      <c r="F606" s="2">
        <v>96691.1</v>
      </c>
      <c r="G606" s="2">
        <v>13.764348528458152</v>
      </c>
      <c r="H606" s="2">
        <v>96691.1</v>
      </c>
      <c r="I606" s="2">
        <v>110000</v>
      </c>
      <c r="J606" s="3">
        <v>6</v>
      </c>
      <c r="K606" s="2">
        <v>70714.259999999995</v>
      </c>
      <c r="L606" s="2">
        <f t="shared" si="27"/>
        <v>580146.60000000009</v>
      </c>
      <c r="M606" s="2">
        <f t="shared" si="28"/>
        <v>580146.60000000009</v>
      </c>
      <c r="N606" s="2">
        <f t="shared" si="29"/>
        <v>660000</v>
      </c>
    </row>
    <row r="607" spans="2:14" ht="12.75" customHeight="1" x14ac:dyDescent="0.2">
      <c r="B607" s="1" t="s">
        <v>694</v>
      </c>
      <c r="C607" s="1" t="s">
        <v>60</v>
      </c>
      <c r="D607" s="18">
        <v>46388</v>
      </c>
      <c r="E607" s="2">
        <v>70613</v>
      </c>
      <c r="F607" s="2">
        <v>79086.559999999998</v>
      </c>
      <c r="G607" s="2">
        <v>23.91485986999561</v>
      </c>
      <c r="H607" s="2">
        <v>79086.559999999998</v>
      </c>
      <c r="I607" s="2">
        <v>98000</v>
      </c>
      <c r="J607" s="3">
        <v>1.285714</v>
      </c>
      <c r="K607" s="2">
        <v>13499.996999999999</v>
      </c>
      <c r="L607" s="2">
        <f t="shared" si="27"/>
        <v>101682.69740383999</v>
      </c>
      <c r="M607" s="2">
        <f t="shared" si="28"/>
        <v>101682.69740383999</v>
      </c>
      <c r="N607" s="2">
        <f t="shared" si="29"/>
        <v>125999.97200000001</v>
      </c>
    </row>
    <row r="608" spans="2:14" ht="12.75" customHeight="1" x14ac:dyDescent="0.2">
      <c r="B608" s="1" t="s">
        <v>694</v>
      </c>
      <c r="C608" s="1" t="s">
        <v>60</v>
      </c>
      <c r="D608" s="18">
        <v>46113</v>
      </c>
      <c r="E608" s="2">
        <v>70613</v>
      </c>
      <c r="F608" s="2">
        <v>79086.559999999998</v>
      </c>
      <c r="G608" s="2">
        <v>20.374435302281448</v>
      </c>
      <c r="H608" s="2">
        <v>79086.559999999998</v>
      </c>
      <c r="I608" s="2">
        <v>95200</v>
      </c>
      <c r="J608" s="3">
        <v>0.53571500000000005</v>
      </c>
      <c r="K608" s="2">
        <v>5464.2929999999997</v>
      </c>
      <c r="L608" s="2">
        <f t="shared" si="27"/>
        <v>42367.856490400001</v>
      </c>
      <c r="M608" s="2">
        <f t="shared" si="28"/>
        <v>42367.856490400001</v>
      </c>
      <c r="N608" s="2">
        <f t="shared" si="29"/>
        <v>51000.068000000007</v>
      </c>
    </row>
    <row r="609" spans="2:14" ht="12.75" customHeight="1" x14ac:dyDescent="0.2">
      <c r="B609" s="1" t="s">
        <v>695</v>
      </c>
      <c r="C609" s="1" t="s">
        <v>187</v>
      </c>
      <c r="D609" s="18">
        <v>46266</v>
      </c>
      <c r="E609" s="2">
        <v>28850.41</v>
      </c>
      <c r="F609" s="2">
        <v>32312.46</v>
      </c>
      <c r="G609" s="2">
        <v>42.359944120627155</v>
      </c>
      <c r="H609" s="2">
        <v>32312.46</v>
      </c>
      <c r="I609" s="2">
        <v>46000</v>
      </c>
      <c r="J609" s="3">
        <v>2</v>
      </c>
      <c r="K609" s="2">
        <v>9857.14</v>
      </c>
      <c r="L609" s="2">
        <f t="shared" si="27"/>
        <v>64624.92</v>
      </c>
      <c r="M609" s="2">
        <f t="shared" si="28"/>
        <v>64624.92</v>
      </c>
      <c r="N609" s="2">
        <f t="shared" si="29"/>
        <v>92000</v>
      </c>
    </row>
    <row r="610" spans="2:14" ht="12.75" customHeight="1" x14ac:dyDescent="0.2">
      <c r="B610" s="1" t="s">
        <v>696</v>
      </c>
      <c r="C610" s="1" t="s">
        <v>36</v>
      </c>
      <c r="D610" s="18">
        <v>46357</v>
      </c>
      <c r="E610" s="2">
        <v>57200</v>
      </c>
      <c r="F610" s="2">
        <v>64064</v>
      </c>
      <c r="G610" s="2">
        <v>40.484515484515491</v>
      </c>
      <c r="H610" s="2">
        <v>64064</v>
      </c>
      <c r="I610" s="2">
        <v>90000</v>
      </c>
      <c r="J610" s="3">
        <v>47.333334000000001</v>
      </c>
      <c r="K610" s="2">
        <v>456428.71309500001</v>
      </c>
      <c r="L610" s="2">
        <f t="shared" si="27"/>
        <v>3032362.7093759999</v>
      </c>
      <c r="M610" s="2">
        <f t="shared" si="28"/>
        <v>3032362.7093759999</v>
      </c>
      <c r="N610" s="2">
        <f t="shared" si="29"/>
        <v>4260000.0600000005</v>
      </c>
    </row>
    <row r="611" spans="2:14" ht="12.75" customHeight="1" x14ac:dyDescent="0.2">
      <c r="B611" s="1" t="s">
        <v>697</v>
      </c>
      <c r="C611" s="1" t="s">
        <v>106</v>
      </c>
      <c r="D611" s="18">
        <v>46600</v>
      </c>
      <c r="E611" s="2">
        <v>40836.78</v>
      </c>
      <c r="F611" s="2">
        <v>45737.19</v>
      </c>
      <c r="G611" s="2">
        <v>31.184272579928937</v>
      </c>
      <c r="H611" s="2">
        <v>45737.19</v>
      </c>
      <c r="I611" s="2">
        <v>60000</v>
      </c>
      <c r="J611" s="3">
        <v>12</v>
      </c>
      <c r="K611" s="2">
        <v>77142.84</v>
      </c>
      <c r="L611" s="2">
        <f t="shared" si="27"/>
        <v>548846.28</v>
      </c>
      <c r="M611" s="2">
        <f t="shared" si="28"/>
        <v>548846.28</v>
      </c>
      <c r="N611" s="2">
        <f t="shared" si="29"/>
        <v>720000</v>
      </c>
    </row>
    <row r="612" spans="2:14" ht="12.75" customHeight="1" x14ac:dyDescent="0.2">
      <c r="B612" s="1" t="s">
        <v>698</v>
      </c>
      <c r="C612" s="1" t="s">
        <v>65</v>
      </c>
      <c r="D612" s="18">
        <v>46997</v>
      </c>
      <c r="E612" s="2">
        <v>19626.36</v>
      </c>
      <c r="F612" s="2">
        <v>21981.52</v>
      </c>
      <c r="G612" s="2">
        <v>36.478278117254852</v>
      </c>
      <c r="H612" s="2">
        <v>21981.52</v>
      </c>
      <c r="I612" s="2">
        <v>30000</v>
      </c>
      <c r="J612" s="3">
        <v>5</v>
      </c>
      <c r="K612" s="2">
        <v>16071.45</v>
      </c>
      <c r="L612" s="2">
        <f t="shared" si="27"/>
        <v>109907.6</v>
      </c>
      <c r="M612" s="2">
        <f t="shared" si="28"/>
        <v>109907.6</v>
      </c>
      <c r="N612" s="2">
        <f t="shared" si="29"/>
        <v>150000</v>
      </c>
    </row>
    <row r="613" spans="2:14" ht="12.75" customHeight="1" x14ac:dyDescent="0.2">
      <c r="B613" s="1" t="s">
        <v>699</v>
      </c>
      <c r="C613" s="1" t="s">
        <v>85</v>
      </c>
      <c r="D613" s="18">
        <v>47119</v>
      </c>
      <c r="E613" s="2">
        <v>7828.57</v>
      </c>
      <c r="F613" s="2">
        <v>8768</v>
      </c>
      <c r="G613" s="2">
        <v>48.26642335766423</v>
      </c>
      <c r="H613" s="2">
        <v>8768</v>
      </c>
      <c r="I613" s="2">
        <v>13000</v>
      </c>
      <c r="J613" s="3">
        <v>5</v>
      </c>
      <c r="K613" s="2">
        <v>6964.3</v>
      </c>
      <c r="L613" s="2">
        <f t="shared" si="27"/>
        <v>43840</v>
      </c>
      <c r="M613" s="2">
        <f t="shared" si="28"/>
        <v>43840</v>
      </c>
      <c r="N613" s="2">
        <f t="shared" si="29"/>
        <v>65000</v>
      </c>
    </row>
    <row r="614" spans="2:14" ht="12.75" customHeight="1" x14ac:dyDescent="0.2">
      <c r="B614" s="1" t="s">
        <v>700</v>
      </c>
      <c r="C614" s="1" t="s">
        <v>67</v>
      </c>
      <c r="D614" s="18">
        <v>46539</v>
      </c>
      <c r="E614" s="2">
        <v>3799.11</v>
      </c>
      <c r="F614" s="2">
        <v>4255</v>
      </c>
      <c r="G614" s="2">
        <v>111.51586368977674</v>
      </c>
      <c r="H614" s="2">
        <v>4255</v>
      </c>
      <c r="I614" s="2">
        <v>9000</v>
      </c>
      <c r="J614" s="3">
        <v>6</v>
      </c>
      <c r="K614" s="2">
        <v>5785.74</v>
      </c>
      <c r="L614" s="2">
        <f t="shared" si="27"/>
        <v>25530</v>
      </c>
      <c r="M614" s="2">
        <f t="shared" si="28"/>
        <v>25530</v>
      </c>
      <c r="N614" s="2">
        <f t="shared" si="29"/>
        <v>54000</v>
      </c>
    </row>
    <row r="615" spans="2:14" ht="12.75" customHeight="1" x14ac:dyDescent="0.2">
      <c r="B615" s="1" t="s">
        <v>701</v>
      </c>
      <c r="C615" s="1" t="s">
        <v>305</v>
      </c>
      <c r="D615" s="18">
        <v>46844</v>
      </c>
      <c r="E615" s="2">
        <v>257665</v>
      </c>
      <c r="F615" s="2">
        <v>288584.8</v>
      </c>
      <c r="G615" s="2">
        <v>49.696033886746633</v>
      </c>
      <c r="H615" s="2">
        <v>288584.8</v>
      </c>
      <c r="I615" s="2">
        <v>432000</v>
      </c>
      <c r="J615" s="3">
        <v>0.2</v>
      </c>
      <c r="K615" s="2">
        <v>9257.1419999999998</v>
      </c>
      <c r="L615" s="2">
        <f t="shared" si="27"/>
        <v>57716.959999999999</v>
      </c>
      <c r="M615" s="2">
        <f t="shared" si="28"/>
        <v>57716.959999999999</v>
      </c>
      <c r="N615" s="2">
        <f t="shared" si="29"/>
        <v>86400</v>
      </c>
    </row>
    <row r="616" spans="2:14" ht="12.75" customHeight="1" x14ac:dyDescent="0.2">
      <c r="B616" s="1" t="s">
        <v>701</v>
      </c>
      <c r="C616" s="1" t="s">
        <v>305</v>
      </c>
      <c r="D616" s="18">
        <v>46935</v>
      </c>
      <c r="E616" s="2">
        <v>245442.08</v>
      </c>
      <c r="F616" s="2">
        <v>274895.13</v>
      </c>
      <c r="G616" s="2">
        <v>47.328910483063119</v>
      </c>
      <c r="H616" s="2">
        <v>274895.13</v>
      </c>
      <c r="I616" s="2">
        <v>405000</v>
      </c>
      <c r="J616" s="3">
        <v>5</v>
      </c>
      <c r="K616" s="2">
        <v>216964.3</v>
      </c>
      <c r="L616" s="2">
        <f t="shared" si="27"/>
        <v>1374475.65</v>
      </c>
      <c r="M616" s="2">
        <f t="shared" si="28"/>
        <v>1374475.65</v>
      </c>
      <c r="N616" s="2">
        <f t="shared" si="29"/>
        <v>2025000</v>
      </c>
    </row>
    <row r="617" spans="2:14" ht="12.75" customHeight="1" x14ac:dyDescent="0.2">
      <c r="B617" s="1" t="s">
        <v>702</v>
      </c>
      <c r="C617" s="1" t="s">
        <v>703</v>
      </c>
      <c r="D617" s="18">
        <v>46260</v>
      </c>
      <c r="E617" s="2">
        <v>55357.14</v>
      </c>
      <c r="F617" s="2">
        <v>62000</v>
      </c>
      <c r="G617" s="2">
        <v>15</v>
      </c>
      <c r="H617" s="2">
        <v>62000</v>
      </c>
      <c r="I617" s="2">
        <v>71300</v>
      </c>
      <c r="J617" s="3">
        <v>1</v>
      </c>
      <c r="K617" s="2">
        <v>7639.29</v>
      </c>
      <c r="L617" s="2">
        <f t="shared" si="27"/>
        <v>62000</v>
      </c>
      <c r="M617" s="2">
        <f t="shared" si="28"/>
        <v>62000</v>
      </c>
      <c r="N617" s="2">
        <f t="shared" si="29"/>
        <v>71300</v>
      </c>
    </row>
    <row r="618" spans="2:14" ht="12.75" customHeight="1" x14ac:dyDescent="0.2">
      <c r="B618" s="1" t="s">
        <v>704</v>
      </c>
      <c r="C618" s="1" t="s">
        <v>703</v>
      </c>
      <c r="D618" s="18">
        <v>46234</v>
      </c>
      <c r="E618" s="2">
        <v>55357.14</v>
      </c>
      <c r="F618" s="2">
        <v>62000</v>
      </c>
      <c r="G618" s="2">
        <v>15</v>
      </c>
      <c r="H618" s="2">
        <v>62000</v>
      </c>
      <c r="I618" s="2">
        <v>71300</v>
      </c>
      <c r="J618" s="3">
        <v>2</v>
      </c>
      <c r="K618" s="2">
        <v>15278.58</v>
      </c>
      <c r="L618" s="2">
        <f t="shared" si="27"/>
        <v>124000</v>
      </c>
      <c r="M618" s="2">
        <f t="shared" si="28"/>
        <v>124000</v>
      </c>
      <c r="N618" s="2">
        <f t="shared" si="29"/>
        <v>142600</v>
      </c>
    </row>
    <row r="619" spans="2:14" ht="12.75" customHeight="1" x14ac:dyDescent="0.2">
      <c r="B619" s="1" t="s">
        <v>705</v>
      </c>
      <c r="C619" s="1" t="s">
        <v>703</v>
      </c>
      <c r="D619" s="18">
        <v>46296</v>
      </c>
      <c r="E619" s="2">
        <v>55357.14</v>
      </c>
      <c r="F619" s="2">
        <v>62000</v>
      </c>
      <c r="G619" s="2">
        <v>15</v>
      </c>
      <c r="H619" s="2">
        <v>62000</v>
      </c>
      <c r="I619" s="2">
        <v>71300</v>
      </c>
      <c r="J619" s="3">
        <v>1</v>
      </c>
      <c r="K619" s="2">
        <v>7639.29</v>
      </c>
      <c r="L619" s="2">
        <f t="shared" si="27"/>
        <v>62000</v>
      </c>
      <c r="M619" s="2">
        <f t="shared" si="28"/>
        <v>62000</v>
      </c>
      <c r="N619" s="2">
        <f t="shared" si="29"/>
        <v>71300</v>
      </c>
    </row>
    <row r="620" spans="2:14" ht="12.75" customHeight="1" x14ac:dyDescent="0.2">
      <c r="B620" s="1" t="s">
        <v>706</v>
      </c>
      <c r="C620" s="1" t="s">
        <v>703</v>
      </c>
      <c r="D620" s="18">
        <v>46276</v>
      </c>
      <c r="E620" s="2">
        <v>55357.14</v>
      </c>
      <c r="F620" s="2">
        <v>62000</v>
      </c>
      <c r="G620" s="2">
        <v>15</v>
      </c>
      <c r="H620" s="2">
        <v>62000</v>
      </c>
      <c r="I620" s="2">
        <v>71300</v>
      </c>
      <c r="J620" s="3">
        <v>2</v>
      </c>
      <c r="K620" s="2">
        <v>15278.58</v>
      </c>
      <c r="L620" s="2">
        <f t="shared" si="27"/>
        <v>124000</v>
      </c>
      <c r="M620" s="2">
        <f t="shared" si="28"/>
        <v>124000</v>
      </c>
      <c r="N620" s="2">
        <f t="shared" si="29"/>
        <v>142600</v>
      </c>
    </row>
    <row r="621" spans="2:14" ht="12.75" customHeight="1" x14ac:dyDescent="0.2">
      <c r="B621" s="1" t="s">
        <v>707</v>
      </c>
      <c r="C621" s="1" t="s">
        <v>703</v>
      </c>
      <c r="D621" s="18">
        <v>46194</v>
      </c>
      <c r="E621" s="2">
        <v>142857.14000000001</v>
      </c>
      <c r="F621" s="2">
        <v>160000</v>
      </c>
      <c r="G621" s="2">
        <v>15</v>
      </c>
      <c r="H621" s="2">
        <v>160000</v>
      </c>
      <c r="I621" s="2">
        <v>184000</v>
      </c>
      <c r="J621" s="3">
        <v>1</v>
      </c>
      <c r="K621" s="2">
        <v>19714.29</v>
      </c>
      <c r="L621" s="2">
        <f t="shared" si="27"/>
        <v>160000</v>
      </c>
      <c r="M621" s="2">
        <f t="shared" si="28"/>
        <v>160000</v>
      </c>
      <c r="N621" s="2">
        <f t="shared" si="29"/>
        <v>184000</v>
      </c>
    </row>
    <row r="622" spans="2:14" ht="12.75" customHeight="1" x14ac:dyDescent="0.2">
      <c r="B622" s="1" t="s">
        <v>708</v>
      </c>
      <c r="C622" s="1" t="s">
        <v>97</v>
      </c>
      <c r="D622" s="18">
        <v>47209</v>
      </c>
      <c r="E622" s="2">
        <v>10217.86</v>
      </c>
      <c r="F622" s="2">
        <v>11444</v>
      </c>
      <c r="G622" s="2">
        <v>39.811254806011881</v>
      </c>
      <c r="H622" s="2">
        <v>11444</v>
      </c>
      <c r="I622" s="2">
        <v>16000</v>
      </c>
      <c r="J622" s="3">
        <v>2</v>
      </c>
      <c r="K622" s="2">
        <v>3428.58</v>
      </c>
      <c r="L622" s="2">
        <f t="shared" si="27"/>
        <v>22888</v>
      </c>
      <c r="M622" s="2">
        <f t="shared" si="28"/>
        <v>22888</v>
      </c>
      <c r="N622" s="2">
        <f t="shared" si="29"/>
        <v>32000</v>
      </c>
    </row>
    <row r="623" spans="2:14" ht="12.75" customHeight="1" x14ac:dyDescent="0.2">
      <c r="B623" s="1" t="s">
        <v>709</v>
      </c>
      <c r="C623" s="1" t="s">
        <v>207</v>
      </c>
      <c r="D623" s="18">
        <v>47696</v>
      </c>
      <c r="E623" s="2">
        <v>5446.43</v>
      </c>
      <c r="F623" s="2">
        <v>6100</v>
      </c>
      <c r="G623" s="2">
        <v>47.540983606557376</v>
      </c>
      <c r="H623" s="2">
        <v>6100</v>
      </c>
      <c r="I623" s="2">
        <v>9000</v>
      </c>
      <c r="J623" s="3">
        <v>10</v>
      </c>
      <c r="K623" s="2">
        <v>9642.9</v>
      </c>
      <c r="L623" s="2">
        <f t="shared" si="27"/>
        <v>61000</v>
      </c>
      <c r="M623" s="2">
        <f t="shared" si="28"/>
        <v>61000</v>
      </c>
      <c r="N623" s="2">
        <f t="shared" si="29"/>
        <v>90000</v>
      </c>
    </row>
    <row r="624" spans="2:14" ht="12.75" customHeight="1" x14ac:dyDescent="0.2">
      <c r="B624" s="1" t="s">
        <v>710</v>
      </c>
      <c r="C624" s="1" t="s">
        <v>209</v>
      </c>
      <c r="D624" s="18">
        <v>46874</v>
      </c>
      <c r="E624" s="2">
        <v>7938.39</v>
      </c>
      <c r="F624" s="2">
        <v>8891</v>
      </c>
      <c r="G624" s="2">
        <v>34.967945113035654</v>
      </c>
      <c r="H624" s="2">
        <v>8891</v>
      </c>
      <c r="I624" s="2">
        <v>12000</v>
      </c>
      <c r="J624" s="3">
        <v>5</v>
      </c>
      <c r="K624" s="2">
        <v>6428.55</v>
      </c>
      <c r="L624" s="2">
        <f t="shared" si="27"/>
        <v>44455</v>
      </c>
      <c r="M624" s="2">
        <f t="shared" si="28"/>
        <v>44455</v>
      </c>
      <c r="N624" s="2">
        <f t="shared" si="29"/>
        <v>60000</v>
      </c>
    </row>
    <row r="625" spans="2:14" ht="12.75" customHeight="1" x14ac:dyDescent="0.2">
      <c r="B625" s="1" t="s">
        <v>711</v>
      </c>
      <c r="C625" s="1" t="s">
        <v>712</v>
      </c>
      <c r="D625" s="18">
        <v>47119</v>
      </c>
      <c r="E625" s="2">
        <v>1129.46</v>
      </c>
      <c r="F625" s="2">
        <v>1265</v>
      </c>
      <c r="G625" s="2">
        <v>295.25691699604744</v>
      </c>
      <c r="H625" s="2">
        <v>1265</v>
      </c>
      <c r="I625" s="2">
        <v>5000</v>
      </c>
      <c r="J625" s="3">
        <v>12691</v>
      </c>
      <c r="K625" s="2">
        <v>6798695.6100000003</v>
      </c>
      <c r="L625" s="2">
        <f t="shared" si="27"/>
        <v>16054115</v>
      </c>
      <c r="M625" s="2">
        <f t="shared" si="28"/>
        <v>16054115</v>
      </c>
      <c r="N625" s="2">
        <f t="shared" si="29"/>
        <v>63455000</v>
      </c>
    </row>
    <row r="626" spans="2:14" ht="12.75" customHeight="1" x14ac:dyDescent="0.2">
      <c r="B626" s="1" t="s">
        <v>713</v>
      </c>
      <c r="C626" s="1" t="s">
        <v>714</v>
      </c>
      <c r="D626" s="18">
        <v>46266</v>
      </c>
      <c r="E626" s="2">
        <v>108911.03999999999</v>
      </c>
      <c r="F626" s="2">
        <v>121980.36</v>
      </c>
      <c r="G626" s="2">
        <v>37.727089836429407</v>
      </c>
      <c r="H626" s="2">
        <v>121980.36</v>
      </c>
      <c r="I626" s="2">
        <v>168000</v>
      </c>
      <c r="J626" s="3">
        <v>3</v>
      </c>
      <c r="K626" s="2">
        <v>54000</v>
      </c>
      <c r="L626" s="2">
        <f t="shared" si="27"/>
        <v>365941.08</v>
      </c>
      <c r="M626" s="2">
        <f t="shared" si="28"/>
        <v>365941.08</v>
      </c>
      <c r="N626" s="2">
        <f t="shared" si="29"/>
        <v>504000</v>
      </c>
    </row>
    <row r="627" spans="2:14" ht="12.75" customHeight="1" x14ac:dyDescent="0.2">
      <c r="B627" s="1" t="s">
        <v>715</v>
      </c>
      <c r="C627" s="1" t="s">
        <v>716</v>
      </c>
      <c r="D627" s="18">
        <v>46508</v>
      </c>
      <c r="E627" s="2">
        <v>82118.75</v>
      </c>
      <c r="F627" s="2">
        <v>91973</v>
      </c>
      <c r="G627" s="2">
        <v>30.473073619431787</v>
      </c>
      <c r="H627" s="2">
        <v>91973</v>
      </c>
      <c r="I627" s="2">
        <v>120000</v>
      </c>
      <c r="J627" s="3">
        <v>0.76666699999999999</v>
      </c>
      <c r="K627" s="2">
        <v>9857.1449520000006</v>
      </c>
      <c r="L627" s="2">
        <f t="shared" si="27"/>
        <v>70512.663990999994</v>
      </c>
      <c r="M627" s="2">
        <f t="shared" si="28"/>
        <v>70512.663990999994</v>
      </c>
      <c r="N627" s="2">
        <f t="shared" si="29"/>
        <v>92000.04</v>
      </c>
    </row>
    <row r="628" spans="2:14" ht="12.75" customHeight="1" x14ac:dyDescent="0.2">
      <c r="B628" s="1" t="s">
        <v>715</v>
      </c>
      <c r="C628" s="1" t="s">
        <v>716</v>
      </c>
      <c r="D628" s="18">
        <v>46569</v>
      </c>
      <c r="E628" s="2">
        <v>80041.070000000007</v>
      </c>
      <c r="F628" s="2">
        <v>89646</v>
      </c>
      <c r="G628" s="2">
        <v>33.859848738370921</v>
      </c>
      <c r="H628" s="2">
        <v>89646</v>
      </c>
      <c r="I628" s="2">
        <v>120000</v>
      </c>
      <c r="J628" s="3">
        <v>1</v>
      </c>
      <c r="K628" s="2">
        <v>12857.14</v>
      </c>
      <c r="L628" s="2">
        <f t="shared" si="27"/>
        <v>89646</v>
      </c>
      <c r="M628" s="2">
        <f t="shared" si="28"/>
        <v>89646</v>
      </c>
      <c r="N628" s="2">
        <f t="shared" si="29"/>
        <v>120000</v>
      </c>
    </row>
    <row r="629" spans="2:14" ht="12.75" customHeight="1" x14ac:dyDescent="0.2">
      <c r="B629" s="1" t="s">
        <v>717</v>
      </c>
      <c r="C629" s="1" t="s">
        <v>77</v>
      </c>
      <c r="D629" s="18">
        <v>46366</v>
      </c>
      <c r="E629" s="2">
        <v>2855</v>
      </c>
      <c r="F629" s="2">
        <v>3197.6</v>
      </c>
      <c r="G629" s="2">
        <v>56.367275456592445</v>
      </c>
      <c r="H629" s="2">
        <v>3197.6</v>
      </c>
      <c r="I629" s="2">
        <v>5000</v>
      </c>
      <c r="J629" s="3">
        <v>33</v>
      </c>
      <c r="K629" s="2">
        <v>17678.43</v>
      </c>
      <c r="L629" s="2">
        <f t="shared" si="27"/>
        <v>105520.8</v>
      </c>
      <c r="M629" s="2">
        <f t="shared" si="28"/>
        <v>105520.8</v>
      </c>
      <c r="N629" s="2">
        <f t="shared" si="29"/>
        <v>165000</v>
      </c>
    </row>
    <row r="630" spans="2:14" ht="12.75" customHeight="1" x14ac:dyDescent="0.2">
      <c r="B630" s="1" t="s">
        <v>718</v>
      </c>
      <c r="C630" s="1" t="s">
        <v>279</v>
      </c>
      <c r="D630" s="18">
        <v>46357</v>
      </c>
      <c r="E630" s="2">
        <v>5888</v>
      </c>
      <c r="F630" s="2">
        <v>6594.56</v>
      </c>
      <c r="G630" s="2">
        <v>81.968167701863365</v>
      </c>
      <c r="H630" s="2">
        <v>6594.56</v>
      </c>
      <c r="I630" s="2">
        <v>12000</v>
      </c>
      <c r="J630" s="3">
        <v>2</v>
      </c>
      <c r="K630" s="2">
        <v>2571.42</v>
      </c>
      <c r="L630" s="2">
        <f t="shared" si="27"/>
        <v>13189.12</v>
      </c>
      <c r="M630" s="2">
        <f t="shared" si="28"/>
        <v>13189.12</v>
      </c>
      <c r="N630" s="2">
        <f t="shared" si="29"/>
        <v>24000</v>
      </c>
    </row>
    <row r="631" spans="2:14" ht="12.75" customHeight="1" x14ac:dyDescent="0.2">
      <c r="B631" s="1" t="s">
        <v>718</v>
      </c>
      <c r="C631" s="1" t="s">
        <v>279</v>
      </c>
      <c r="D631" s="18">
        <v>46357</v>
      </c>
      <c r="E631" s="2">
        <v>5888</v>
      </c>
      <c r="F631" s="2">
        <v>6594.56</v>
      </c>
      <c r="G631" s="2">
        <v>81.968167701863365</v>
      </c>
      <c r="H631" s="2">
        <v>6594.56</v>
      </c>
      <c r="I631" s="2">
        <v>12000</v>
      </c>
      <c r="J631" s="3">
        <v>1</v>
      </c>
      <c r="K631" s="2">
        <v>1285.71</v>
      </c>
      <c r="L631" s="2">
        <f t="shared" si="27"/>
        <v>6594.56</v>
      </c>
      <c r="M631" s="2">
        <f t="shared" si="28"/>
        <v>6594.56</v>
      </c>
      <c r="N631" s="2">
        <f t="shared" si="29"/>
        <v>12000</v>
      </c>
    </row>
    <row r="632" spans="2:14" ht="12.75" customHeight="1" x14ac:dyDescent="0.2">
      <c r="B632" s="1" t="s">
        <v>719</v>
      </c>
      <c r="C632" s="1" t="s">
        <v>279</v>
      </c>
      <c r="D632" s="18">
        <v>46753</v>
      </c>
      <c r="E632" s="2">
        <v>5888</v>
      </c>
      <c r="F632" s="2">
        <v>6594.56</v>
      </c>
      <c r="G632" s="2">
        <v>81.968167701863365</v>
      </c>
      <c r="H632" s="2">
        <v>6594.56</v>
      </c>
      <c r="I632" s="2">
        <v>12000</v>
      </c>
      <c r="J632" s="3">
        <v>20</v>
      </c>
      <c r="K632" s="2">
        <v>25714.2</v>
      </c>
      <c r="L632" s="2">
        <f t="shared" si="27"/>
        <v>131891.20000000001</v>
      </c>
      <c r="M632" s="2">
        <f t="shared" si="28"/>
        <v>131891.20000000001</v>
      </c>
      <c r="N632" s="2">
        <f t="shared" si="29"/>
        <v>240000</v>
      </c>
    </row>
    <row r="633" spans="2:14" ht="12.75" customHeight="1" x14ac:dyDescent="0.2">
      <c r="B633" s="1" t="s">
        <v>720</v>
      </c>
      <c r="C633" s="1" t="s">
        <v>469</v>
      </c>
      <c r="D633" s="18">
        <v>46813</v>
      </c>
      <c r="E633" s="2">
        <v>101515.01</v>
      </c>
      <c r="F633" s="2">
        <v>113696.81</v>
      </c>
      <c r="G633" s="2">
        <v>36.327483594306649</v>
      </c>
      <c r="H633" s="2">
        <v>113696.81</v>
      </c>
      <c r="I633" s="2">
        <v>155000</v>
      </c>
      <c r="J633" s="3">
        <v>10</v>
      </c>
      <c r="K633" s="2">
        <v>166071.4</v>
      </c>
      <c r="L633" s="2">
        <f t="shared" si="27"/>
        <v>1136968.1000000001</v>
      </c>
      <c r="M633" s="2">
        <f t="shared" si="28"/>
        <v>1136968.1000000001</v>
      </c>
      <c r="N633" s="2">
        <f t="shared" si="29"/>
        <v>1550000</v>
      </c>
    </row>
    <row r="634" spans="2:14" ht="12.75" customHeight="1" x14ac:dyDescent="0.2">
      <c r="B634" s="1" t="s">
        <v>721</v>
      </c>
      <c r="C634" s="1" t="s">
        <v>63</v>
      </c>
      <c r="D634" s="18">
        <v>47119</v>
      </c>
      <c r="E634" s="2">
        <v>3220</v>
      </c>
      <c r="F634" s="2">
        <v>3606.4</v>
      </c>
      <c r="G634" s="2">
        <v>10.913930789707187</v>
      </c>
      <c r="H634" s="2">
        <v>3606.4</v>
      </c>
      <c r="I634" s="2">
        <v>4000</v>
      </c>
      <c r="J634" s="3">
        <v>294</v>
      </c>
      <c r="K634" s="2">
        <v>125999.58</v>
      </c>
      <c r="L634" s="2">
        <f t="shared" si="27"/>
        <v>1060281.6000000001</v>
      </c>
      <c r="M634" s="2">
        <f t="shared" si="28"/>
        <v>1060281.6000000001</v>
      </c>
      <c r="N634" s="2">
        <f t="shared" si="29"/>
        <v>1176000</v>
      </c>
    </row>
    <row r="635" spans="2:14" ht="12.75" customHeight="1" x14ac:dyDescent="0.2">
      <c r="B635" s="1" t="s">
        <v>721</v>
      </c>
      <c r="C635" s="1" t="s">
        <v>722</v>
      </c>
      <c r="D635" s="18">
        <v>46600</v>
      </c>
      <c r="E635" s="2">
        <v>1071</v>
      </c>
      <c r="F635" s="2">
        <v>1199.52</v>
      </c>
      <c r="G635" s="2">
        <v>150.1000400160064</v>
      </c>
      <c r="H635" s="2">
        <v>1199.52</v>
      </c>
      <c r="I635" s="2">
        <v>3000</v>
      </c>
      <c r="J635" s="3">
        <v>38</v>
      </c>
      <c r="K635" s="2">
        <v>12214.34</v>
      </c>
      <c r="L635" s="2">
        <f t="shared" si="27"/>
        <v>45581.760000000002</v>
      </c>
      <c r="M635" s="2">
        <f t="shared" si="28"/>
        <v>45581.760000000002</v>
      </c>
      <c r="N635" s="2">
        <f t="shared" si="29"/>
        <v>114000</v>
      </c>
    </row>
    <row r="636" spans="2:14" ht="12.75" customHeight="1" x14ac:dyDescent="0.2">
      <c r="B636" s="1" t="s">
        <v>723</v>
      </c>
      <c r="C636" s="1" t="s">
        <v>77</v>
      </c>
      <c r="D636" s="18">
        <v>46631</v>
      </c>
      <c r="E636" s="2">
        <v>2116.0700000000002</v>
      </c>
      <c r="F636" s="2">
        <v>2370</v>
      </c>
      <c r="G636" s="2">
        <v>68.776371308016877</v>
      </c>
      <c r="H636" s="2">
        <v>2370</v>
      </c>
      <c r="I636" s="2">
        <v>4000</v>
      </c>
      <c r="J636" s="3">
        <v>90</v>
      </c>
      <c r="K636" s="2">
        <v>38571.300000000003</v>
      </c>
      <c r="L636" s="2">
        <f t="shared" si="27"/>
        <v>213300</v>
      </c>
      <c r="M636" s="2">
        <f t="shared" si="28"/>
        <v>213300</v>
      </c>
      <c r="N636" s="2">
        <f t="shared" si="29"/>
        <v>360000</v>
      </c>
    </row>
    <row r="637" spans="2:14" ht="12.75" customHeight="1" x14ac:dyDescent="0.2">
      <c r="B637" s="1" t="s">
        <v>724</v>
      </c>
      <c r="C637" s="1" t="s">
        <v>272</v>
      </c>
      <c r="D637" s="18">
        <v>46753</v>
      </c>
      <c r="E637" s="2">
        <v>7136</v>
      </c>
      <c r="F637" s="2">
        <v>7992.32</v>
      </c>
      <c r="G637" s="2">
        <v>50.144138372837922</v>
      </c>
      <c r="H637" s="2">
        <v>7992.32</v>
      </c>
      <c r="I637" s="2">
        <v>12000</v>
      </c>
      <c r="J637" s="3">
        <v>40</v>
      </c>
      <c r="K637" s="2">
        <v>51428.4</v>
      </c>
      <c r="L637" s="2">
        <f t="shared" si="27"/>
        <v>319692.79999999999</v>
      </c>
      <c r="M637" s="2">
        <f t="shared" si="28"/>
        <v>319692.79999999999</v>
      </c>
      <c r="N637" s="2">
        <f t="shared" si="29"/>
        <v>480000</v>
      </c>
    </row>
    <row r="638" spans="2:14" ht="12.75" customHeight="1" x14ac:dyDescent="0.2">
      <c r="B638" s="1" t="s">
        <v>725</v>
      </c>
      <c r="C638" s="1" t="s">
        <v>272</v>
      </c>
      <c r="D638" s="18">
        <v>46753</v>
      </c>
      <c r="E638" s="2">
        <v>12407</v>
      </c>
      <c r="F638" s="2">
        <v>13895.84</v>
      </c>
      <c r="G638" s="2">
        <v>43.927966931110319</v>
      </c>
      <c r="H638" s="2">
        <v>13895.84</v>
      </c>
      <c r="I638" s="2">
        <v>20000</v>
      </c>
      <c r="J638" s="3">
        <v>39</v>
      </c>
      <c r="K638" s="2">
        <v>83571.539999999994</v>
      </c>
      <c r="L638" s="2">
        <f t="shared" si="27"/>
        <v>541937.76</v>
      </c>
      <c r="M638" s="2">
        <f t="shared" si="28"/>
        <v>541937.76</v>
      </c>
      <c r="N638" s="2">
        <f t="shared" si="29"/>
        <v>780000</v>
      </c>
    </row>
    <row r="639" spans="2:14" ht="12.75" customHeight="1" x14ac:dyDescent="0.2">
      <c r="B639" s="1" t="s">
        <v>726</v>
      </c>
      <c r="C639" s="1" t="s">
        <v>272</v>
      </c>
      <c r="D639" s="18">
        <v>46753</v>
      </c>
      <c r="E639" s="2">
        <v>11528</v>
      </c>
      <c r="F639" s="2">
        <v>12911.36</v>
      </c>
      <c r="G639" s="2">
        <v>39.412114602954297</v>
      </c>
      <c r="H639" s="2">
        <v>12911.36</v>
      </c>
      <c r="I639" s="2">
        <v>18000</v>
      </c>
      <c r="J639" s="3">
        <v>30</v>
      </c>
      <c r="K639" s="2">
        <v>57857.1</v>
      </c>
      <c r="L639" s="2">
        <f t="shared" si="27"/>
        <v>387340.80000000005</v>
      </c>
      <c r="M639" s="2">
        <f t="shared" si="28"/>
        <v>387340.80000000005</v>
      </c>
      <c r="N639" s="2">
        <f t="shared" si="29"/>
        <v>540000</v>
      </c>
    </row>
    <row r="640" spans="2:14" ht="12.75" customHeight="1" x14ac:dyDescent="0.2">
      <c r="B640" s="1" t="s">
        <v>727</v>
      </c>
      <c r="C640" s="1" t="s">
        <v>272</v>
      </c>
      <c r="D640" s="18">
        <v>46753</v>
      </c>
      <c r="E640" s="2">
        <v>13175</v>
      </c>
      <c r="F640" s="2">
        <v>14756</v>
      </c>
      <c r="G640" s="2">
        <v>49.091894822445106</v>
      </c>
      <c r="H640" s="2">
        <v>14756</v>
      </c>
      <c r="I640" s="2">
        <v>22000</v>
      </c>
      <c r="J640" s="3">
        <v>16</v>
      </c>
      <c r="K640" s="2">
        <v>37714.239999999998</v>
      </c>
      <c r="L640" s="2">
        <f t="shared" si="27"/>
        <v>236096</v>
      </c>
      <c r="M640" s="2">
        <f t="shared" si="28"/>
        <v>236096</v>
      </c>
      <c r="N640" s="2">
        <f t="shared" si="29"/>
        <v>352000</v>
      </c>
    </row>
    <row r="641" spans="2:14" ht="12.75" customHeight="1" x14ac:dyDescent="0.2">
      <c r="B641" s="1" t="s">
        <v>728</v>
      </c>
      <c r="C641" s="1" t="s">
        <v>174</v>
      </c>
      <c r="D641" s="18">
        <v>46266</v>
      </c>
      <c r="E641" s="2">
        <v>55420.27</v>
      </c>
      <c r="F641" s="2">
        <v>62070.7</v>
      </c>
      <c r="G641" s="2">
        <v>19.218890716553865</v>
      </c>
      <c r="H641" s="2">
        <v>62070.7</v>
      </c>
      <c r="I641" s="2">
        <v>74000</v>
      </c>
      <c r="J641" s="3">
        <v>287</v>
      </c>
      <c r="K641" s="2">
        <v>2275499.59</v>
      </c>
      <c r="L641" s="2">
        <f t="shared" si="27"/>
        <v>17814290.899999999</v>
      </c>
      <c r="M641" s="2">
        <f t="shared" si="28"/>
        <v>17814290.899999999</v>
      </c>
      <c r="N641" s="2">
        <f t="shared" si="29"/>
        <v>21238000</v>
      </c>
    </row>
    <row r="642" spans="2:14" ht="12.75" customHeight="1" x14ac:dyDescent="0.2">
      <c r="B642" s="1" t="s">
        <v>729</v>
      </c>
      <c r="C642" s="1" t="s">
        <v>187</v>
      </c>
      <c r="D642" s="18">
        <v>47119</v>
      </c>
      <c r="E642" s="2">
        <v>6752</v>
      </c>
      <c r="F642" s="2">
        <v>7562.24</v>
      </c>
      <c r="G642" s="2">
        <v>32.235951252538925</v>
      </c>
      <c r="H642" s="2">
        <v>7562.24</v>
      </c>
      <c r="I642" s="2">
        <v>10000</v>
      </c>
      <c r="J642" s="3">
        <v>35.666666999999997</v>
      </c>
      <c r="K642" s="2">
        <v>38214.337024</v>
      </c>
      <c r="L642" s="2">
        <f t="shared" si="27"/>
        <v>269719.89585407998</v>
      </c>
      <c r="M642" s="2">
        <f t="shared" si="28"/>
        <v>269719.89585407998</v>
      </c>
      <c r="N642" s="2">
        <f t="shared" si="29"/>
        <v>356666.67</v>
      </c>
    </row>
    <row r="643" spans="2:14" ht="12.75" customHeight="1" x14ac:dyDescent="0.2">
      <c r="B643" s="1" t="s">
        <v>730</v>
      </c>
      <c r="C643" s="1" t="s">
        <v>301</v>
      </c>
      <c r="D643" s="18">
        <v>46600</v>
      </c>
      <c r="E643" s="2">
        <v>22229.46</v>
      </c>
      <c r="F643" s="2">
        <v>24897</v>
      </c>
      <c r="G643" s="2">
        <v>52.62883078282524</v>
      </c>
      <c r="H643" s="2">
        <v>24897</v>
      </c>
      <c r="I643" s="2">
        <v>38000</v>
      </c>
      <c r="J643" s="3">
        <v>4.5</v>
      </c>
      <c r="K643" s="2">
        <v>18321.435000000001</v>
      </c>
      <c r="L643" s="2">
        <f t="shared" si="27"/>
        <v>112036.5</v>
      </c>
      <c r="M643" s="2">
        <f t="shared" si="28"/>
        <v>112036.5</v>
      </c>
      <c r="N643" s="2">
        <f t="shared" si="29"/>
        <v>171000</v>
      </c>
    </row>
    <row r="644" spans="2:14" ht="12.75" customHeight="1" x14ac:dyDescent="0.2">
      <c r="B644" s="1" t="s">
        <v>731</v>
      </c>
      <c r="C644" s="1" t="s">
        <v>162</v>
      </c>
      <c r="D644" s="18">
        <v>47423</v>
      </c>
      <c r="E644" s="2">
        <v>36300</v>
      </c>
      <c r="F644" s="2">
        <v>40656</v>
      </c>
      <c r="G644" s="2">
        <v>42.660369933097208</v>
      </c>
      <c r="H644" s="2">
        <v>40656</v>
      </c>
      <c r="I644" s="2">
        <v>58000</v>
      </c>
      <c r="J644" s="3">
        <v>11.8</v>
      </c>
      <c r="K644" s="2">
        <v>73328.622000000003</v>
      </c>
      <c r="L644" s="2">
        <f t="shared" si="27"/>
        <v>479740.80000000005</v>
      </c>
      <c r="M644" s="2">
        <f t="shared" si="28"/>
        <v>479740.80000000005</v>
      </c>
      <c r="N644" s="2">
        <f t="shared" si="29"/>
        <v>684400</v>
      </c>
    </row>
    <row r="645" spans="2:14" ht="12.75" customHeight="1" x14ac:dyDescent="0.2">
      <c r="B645" s="1" t="s">
        <v>732</v>
      </c>
      <c r="C645" s="1" t="s">
        <v>162</v>
      </c>
      <c r="D645" s="18">
        <v>47392</v>
      </c>
      <c r="E645" s="2">
        <v>32587.91</v>
      </c>
      <c r="F645" s="2">
        <v>36498.46</v>
      </c>
      <c r="G645" s="2">
        <v>32.608334707820546</v>
      </c>
      <c r="H645" s="2">
        <v>36498.46</v>
      </c>
      <c r="I645" s="2">
        <v>48400</v>
      </c>
      <c r="J645" s="3">
        <v>13</v>
      </c>
      <c r="K645" s="2">
        <v>67414.23</v>
      </c>
      <c r="L645" s="2">
        <f t="shared" si="27"/>
        <v>474479.98</v>
      </c>
      <c r="M645" s="2">
        <f t="shared" si="28"/>
        <v>474479.98</v>
      </c>
      <c r="N645" s="2">
        <f t="shared" si="29"/>
        <v>629200</v>
      </c>
    </row>
    <row r="646" spans="2:14" ht="12.75" customHeight="1" x14ac:dyDescent="0.2">
      <c r="B646" s="1" t="s">
        <v>733</v>
      </c>
      <c r="C646" s="1" t="s">
        <v>39</v>
      </c>
      <c r="D646" s="18">
        <v>46600</v>
      </c>
      <c r="E646" s="2">
        <v>20301.05</v>
      </c>
      <c r="F646" s="2">
        <v>22737.18</v>
      </c>
      <c r="G646" s="2">
        <v>26.664784287233509</v>
      </c>
      <c r="H646" s="2">
        <v>22737.18</v>
      </c>
      <c r="I646" s="2">
        <v>28800</v>
      </c>
      <c r="J646" s="3">
        <v>315</v>
      </c>
      <c r="K646" s="2">
        <v>971998.65</v>
      </c>
      <c r="L646" s="2">
        <f t="shared" si="27"/>
        <v>7162211.7000000002</v>
      </c>
      <c r="M646" s="2">
        <f t="shared" si="28"/>
        <v>7162211.7000000002</v>
      </c>
      <c r="N646" s="2">
        <f t="shared" si="29"/>
        <v>9072000</v>
      </c>
    </row>
    <row r="647" spans="2:14" ht="12.75" customHeight="1" x14ac:dyDescent="0.2">
      <c r="B647" s="1" t="s">
        <v>734</v>
      </c>
      <c r="C647" s="1" t="s">
        <v>39</v>
      </c>
      <c r="D647" s="18">
        <v>46753</v>
      </c>
      <c r="E647" s="2">
        <v>20301.05</v>
      </c>
      <c r="F647" s="2">
        <v>22737.18</v>
      </c>
      <c r="G647" s="2">
        <v>26.664784287233509</v>
      </c>
      <c r="H647" s="2">
        <v>22737.18</v>
      </c>
      <c r="I647" s="2">
        <v>28800</v>
      </c>
      <c r="J647" s="3">
        <v>307.5</v>
      </c>
      <c r="K647" s="2">
        <v>948855.82499999995</v>
      </c>
      <c r="L647" s="2">
        <f t="shared" ref="L647:L710" si="30">J647*F647</f>
        <v>6991682.8499999996</v>
      </c>
      <c r="M647" s="2">
        <f t="shared" ref="M647:M710" si="31">J647*H647</f>
        <v>6991682.8499999996</v>
      </c>
      <c r="N647" s="2">
        <f t="shared" ref="N647:N710" si="32">J647*I647</f>
        <v>8856000</v>
      </c>
    </row>
    <row r="648" spans="2:14" ht="12.75" customHeight="1" x14ac:dyDescent="0.2">
      <c r="B648" s="1" t="s">
        <v>735</v>
      </c>
      <c r="C648" s="1" t="s">
        <v>39</v>
      </c>
      <c r="D648" s="18">
        <v>46600</v>
      </c>
      <c r="E648" s="2">
        <v>20301.05</v>
      </c>
      <c r="F648" s="2">
        <v>22737.18</v>
      </c>
      <c r="G648" s="2">
        <v>26.664784287233509</v>
      </c>
      <c r="H648" s="2">
        <v>22737.18</v>
      </c>
      <c r="I648" s="2">
        <v>28800</v>
      </c>
      <c r="J648" s="3">
        <v>320</v>
      </c>
      <c r="K648" s="2">
        <v>987427.2</v>
      </c>
      <c r="L648" s="2">
        <f t="shared" si="30"/>
        <v>7275897.5999999996</v>
      </c>
      <c r="M648" s="2">
        <f t="shared" si="31"/>
        <v>7275897.5999999996</v>
      </c>
      <c r="N648" s="2">
        <f t="shared" si="32"/>
        <v>9216000</v>
      </c>
    </row>
    <row r="649" spans="2:14" ht="12.75" customHeight="1" x14ac:dyDescent="0.2">
      <c r="B649" s="1" t="s">
        <v>736</v>
      </c>
      <c r="C649" s="1" t="s">
        <v>39</v>
      </c>
      <c r="D649" s="18">
        <v>46600</v>
      </c>
      <c r="E649" s="2">
        <v>20301.05</v>
      </c>
      <c r="F649" s="2">
        <v>22737.18</v>
      </c>
      <c r="G649" s="2">
        <v>26.664784287233509</v>
      </c>
      <c r="H649" s="2">
        <v>22737.18</v>
      </c>
      <c r="I649" s="2">
        <v>28800</v>
      </c>
      <c r="J649" s="3">
        <v>320</v>
      </c>
      <c r="K649" s="2">
        <v>987427.2</v>
      </c>
      <c r="L649" s="2">
        <f t="shared" si="30"/>
        <v>7275897.5999999996</v>
      </c>
      <c r="M649" s="2">
        <f t="shared" si="31"/>
        <v>7275897.5999999996</v>
      </c>
      <c r="N649" s="2">
        <f t="shared" si="32"/>
        <v>9216000</v>
      </c>
    </row>
    <row r="650" spans="2:14" ht="12.75" customHeight="1" x14ac:dyDescent="0.2">
      <c r="B650" s="1" t="s">
        <v>737</v>
      </c>
      <c r="C650" s="1" t="s">
        <v>738</v>
      </c>
      <c r="D650" s="18">
        <v>46753</v>
      </c>
      <c r="E650" s="2">
        <v>5468</v>
      </c>
      <c r="F650" s="2">
        <v>6124.16</v>
      </c>
      <c r="G650" s="2">
        <v>30.630159891315703</v>
      </c>
      <c r="H650" s="2">
        <v>6124.16</v>
      </c>
      <c r="I650" s="2">
        <v>8000</v>
      </c>
      <c r="J650" s="3">
        <v>19</v>
      </c>
      <c r="K650" s="2">
        <v>16285.66</v>
      </c>
      <c r="L650" s="2">
        <f t="shared" si="30"/>
        <v>116359.03999999999</v>
      </c>
      <c r="M650" s="2">
        <f t="shared" si="31"/>
        <v>116359.03999999999</v>
      </c>
      <c r="N650" s="2">
        <f t="shared" si="32"/>
        <v>152000</v>
      </c>
    </row>
    <row r="651" spans="2:14" ht="12.75" customHeight="1" x14ac:dyDescent="0.2">
      <c r="B651" s="1" t="s">
        <v>739</v>
      </c>
      <c r="C651" s="1" t="s">
        <v>512</v>
      </c>
      <c r="D651" s="18">
        <v>46447</v>
      </c>
      <c r="E651" s="2">
        <v>1</v>
      </c>
      <c r="F651" s="2">
        <v>67381</v>
      </c>
      <c r="G651" s="2">
        <v>33.568810198720705</v>
      </c>
      <c r="H651" s="2">
        <v>67381</v>
      </c>
      <c r="I651" s="2">
        <v>90000</v>
      </c>
      <c r="J651" s="3">
        <v>2.666633</v>
      </c>
      <c r="K651" s="2">
        <v>25713.968690000002</v>
      </c>
      <c r="L651" s="2">
        <f t="shared" si="30"/>
        <v>179680.39817299999</v>
      </c>
      <c r="M651" s="2">
        <f t="shared" si="31"/>
        <v>179680.39817299999</v>
      </c>
      <c r="N651" s="2">
        <f t="shared" si="32"/>
        <v>239996.97</v>
      </c>
    </row>
    <row r="652" spans="2:14" ht="12.75" customHeight="1" x14ac:dyDescent="0.2">
      <c r="B652" s="1" t="s">
        <v>739</v>
      </c>
      <c r="C652" s="1" t="s">
        <v>512</v>
      </c>
      <c r="D652" s="18">
        <v>46905</v>
      </c>
      <c r="E652" s="2">
        <v>69897</v>
      </c>
      <c r="F652" s="2">
        <v>78284.639999999999</v>
      </c>
      <c r="G652" s="2">
        <v>25.695155524761944</v>
      </c>
      <c r="H652" s="2">
        <v>78284.639999999999</v>
      </c>
      <c r="I652" s="2">
        <v>98400</v>
      </c>
      <c r="J652" s="3">
        <v>1</v>
      </c>
      <c r="K652" s="2">
        <v>10542.86</v>
      </c>
      <c r="L652" s="2">
        <f t="shared" si="30"/>
        <v>78284.639999999999</v>
      </c>
      <c r="M652" s="2">
        <f t="shared" si="31"/>
        <v>78284.639999999999</v>
      </c>
      <c r="N652" s="2">
        <f t="shared" si="32"/>
        <v>98400</v>
      </c>
    </row>
    <row r="653" spans="2:14" ht="12.75" customHeight="1" x14ac:dyDescent="0.2">
      <c r="B653" s="1" t="s">
        <v>740</v>
      </c>
      <c r="C653" s="1" t="s">
        <v>741</v>
      </c>
      <c r="D653" s="18">
        <v>46508</v>
      </c>
      <c r="E653" s="2">
        <v>7366.07</v>
      </c>
      <c r="F653" s="2">
        <v>8250</v>
      </c>
      <c r="G653" s="2">
        <v>45.454545454545453</v>
      </c>
      <c r="H653" s="2">
        <v>8250</v>
      </c>
      <c r="I653" s="2">
        <v>12000</v>
      </c>
      <c r="J653" s="3">
        <v>3</v>
      </c>
      <c r="K653" s="2">
        <v>3857.13</v>
      </c>
      <c r="L653" s="2">
        <f t="shared" si="30"/>
        <v>24750</v>
      </c>
      <c r="M653" s="2">
        <f t="shared" si="31"/>
        <v>24750</v>
      </c>
      <c r="N653" s="2">
        <f t="shared" si="32"/>
        <v>36000</v>
      </c>
    </row>
    <row r="654" spans="2:14" ht="12.75" customHeight="1" x14ac:dyDescent="0.2">
      <c r="B654" s="1" t="s">
        <v>742</v>
      </c>
      <c r="C654" s="1" t="s">
        <v>106</v>
      </c>
      <c r="D654" s="18">
        <v>46569</v>
      </c>
      <c r="E654" s="2">
        <v>124123.7</v>
      </c>
      <c r="F654" s="2">
        <v>139018.54</v>
      </c>
      <c r="G654" s="2">
        <v>25.163161690519839</v>
      </c>
      <c r="H654" s="2">
        <v>139018.54</v>
      </c>
      <c r="I654" s="2">
        <v>174000</v>
      </c>
      <c r="J654" s="3">
        <v>18.666667</v>
      </c>
      <c r="K654" s="2">
        <v>348000.05954799999</v>
      </c>
      <c r="L654" s="2">
        <f t="shared" si="30"/>
        <v>2595012.7930061803</v>
      </c>
      <c r="M654" s="2">
        <f t="shared" si="31"/>
        <v>2595012.7930061803</v>
      </c>
      <c r="N654" s="2">
        <f t="shared" si="32"/>
        <v>3248000.0580000002</v>
      </c>
    </row>
    <row r="655" spans="2:14" ht="12.75" customHeight="1" x14ac:dyDescent="0.2">
      <c r="B655" s="1" t="s">
        <v>742</v>
      </c>
      <c r="C655" s="1" t="s">
        <v>106</v>
      </c>
      <c r="D655" s="18">
        <v>46569</v>
      </c>
      <c r="E655" s="2">
        <v>126473.1</v>
      </c>
      <c r="F655" s="2">
        <v>141649.87</v>
      </c>
      <c r="G655" s="2">
        <v>22.838093674212335</v>
      </c>
      <c r="H655" s="2">
        <v>141649.87</v>
      </c>
      <c r="I655" s="2">
        <v>174000</v>
      </c>
      <c r="J655" s="3">
        <v>9</v>
      </c>
      <c r="K655" s="2">
        <v>167785.74</v>
      </c>
      <c r="L655" s="2">
        <f t="shared" si="30"/>
        <v>1274848.83</v>
      </c>
      <c r="M655" s="2">
        <f t="shared" si="31"/>
        <v>1274848.83</v>
      </c>
      <c r="N655" s="2">
        <f t="shared" si="32"/>
        <v>1566000</v>
      </c>
    </row>
    <row r="656" spans="2:14" ht="12.75" customHeight="1" x14ac:dyDescent="0.2">
      <c r="B656" s="1" t="s">
        <v>743</v>
      </c>
      <c r="C656" s="1" t="s">
        <v>158</v>
      </c>
      <c r="D656" s="18">
        <v>46844</v>
      </c>
      <c r="E656" s="2">
        <v>68754</v>
      </c>
      <c r="F656" s="2">
        <v>77004.479999999996</v>
      </c>
      <c r="G656" s="2">
        <v>24.668071260269532</v>
      </c>
      <c r="H656" s="2">
        <v>77004.479999999996</v>
      </c>
      <c r="I656" s="2">
        <v>96000</v>
      </c>
      <c r="J656" s="3">
        <v>100</v>
      </c>
      <c r="K656" s="2">
        <v>1028571</v>
      </c>
      <c r="L656" s="2">
        <f t="shared" si="30"/>
        <v>7700448</v>
      </c>
      <c r="M656" s="2">
        <f t="shared" si="31"/>
        <v>7700448</v>
      </c>
      <c r="N656" s="2">
        <f t="shared" si="32"/>
        <v>9600000</v>
      </c>
    </row>
    <row r="657" spans="2:14" ht="12.75" customHeight="1" x14ac:dyDescent="0.2">
      <c r="B657" s="1" t="s">
        <v>744</v>
      </c>
      <c r="C657" s="1" t="s">
        <v>158</v>
      </c>
      <c r="D657" s="18">
        <v>46905</v>
      </c>
      <c r="E657" s="2">
        <v>28777</v>
      </c>
      <c r="F657" s="2">
        <v>32230.240000000002</v>
      </c>
      <c r="G657" s="2">
        <v>21.004373532434137</v>
      </c>
      <c r="H657" s="2">
        <v>32230.240000000002</v>
      </c>
      <c r="I657" s="2">
        <v>39000</v>
      </c>
      <c r="J657" s="3">
        <v>33</v>
      </c>
      <c r="K657" s="2">
        <v>137892.81</v>
      </c>
      <c r="L657" s="2">
        <f t="shared" si="30"/>
        <v>1063597.9200000002</v>
      </c>
      <c r="M657" s="2">
        <f t="shared" si="31"/>
        <v>1063597.9200000002</v>
      </c>
      <c r="N657" s="2">
        <f t="shared" si="32"/>
        <v>1287000</v>
      </c>
    </row>
    <row r="658" spans="2:14" ht="12.75" customHeight="1" x14ac:dyDescent="0.2">
      <c r="B658" s="1" t="s">
        <v>745</v>
      </c>
      <c r="C658" s="1" t="s">
        <v>746</v>
      </c>
      <c r="D658" s="18">
        <v>46204</v>
      </c>
      <c r="E658" s="2">
        <v>8665.26</v>
      </c>
      <c r="F658" s="2">
        <v>9705.09</v>
      </c>
      <c r="G658" s="2">
        <v>33.950329157174224</v>
      </c>
      <c r="H658" s="2">
        <v>9705.09</v>
      </c>
      <c r="I658" s="2">
        <v>13000</v>
      </c>
      <c r="J658" s="3">
        <v>5</v>
      </c>
      <c r="K658" s="2">
        <v>6964.3</v>
      </c>
      <c r="L658" s="2">
        <f t="shared" si="30"/>
        <v>48525.45</v>
      </c>
      <c r="M658" s="2">
        <f t="shared" si="31"/>
        <v>48525.45</v>
      </c>
      <c r="N658" s="2">
        <f t="shared" si="32"/>
        <v>65000</v>
      </c>
    </row>
    <row r="659" spans="2:14" ht="12.75" customHeight="1" x14ac:dyDescent="0.2">
      <c r="B659" s="1" t="s">
        <v>747</v>
      </c>
      <c r="C659" s="1" t="s">
        <v>406</v>
      </c>
      <c r="D659" s="18">
        <v>46631</v>
      </c>
      <c r="E659" s="2">
        <v>22580.25</v>
      </c>
      <c r="F659" s="2">
        <v>25289.88</v>
      </c>
      <c r="G659" s="2">
        <v>50.257731551118475</v>
      </c>
      <c r="H659" s="2">
        <v>25289.88</v>
      </c>
      <c r="I659" s="2">
        <v>38000</v>
      </c>
      <c r="J659" s="3">
        <v>1.45</v>
      </c>
      <c r="K659" s="2">
        <v>5903.5735000000004</v>
      </c>
      <c r="L659" s="2">
        <f t="shared" si="30"/>
        <v>36670.326000000001</v>
      </c>
      <c r="M659" s="2">
        <f t="shared" si="31"/>
        <v>36670.326000000001</v>
      </c>
      <c r="N659" s="2">
        <f t="shared" si="32"/>
        <v>55100</v>
      </c>
    </row>
    <row r="660" spans="2:14" ht="12.75" customHeight="1" x14ac:dyDescent="0.2">
      <c r="B660" s="1" t="s">
        <v>748</v>
      </c>
      <c r="C660" s="1" t="s">
        <v>94</v>
      </c>
      <c r="D660" s="18">
        <v>46388</v>
      </c>
      <c r="E660" s="2">
        <v>38355</v>
      </c>
      <c r="F660" s="2">
        <v>42957.599999999999</v>
      </c>
      <c r="G660" s="2">
        <v>30.361100247686089</v>
      </c>
      <c r="H660" s="2">
        <v>42957.599999999999</v>
      </c>
      <c r="I660" s="2">
        <v>56000</v>
      </c>
      <c r="J660" s="3">
        <v>3.2749999999999999</v>
      </c>
      <c r="K660" s="2">
        <v>19650</v>
      </c>
      <c r="L660" s="2">
        <f t="shared" si="30"/>
        <v>140686.13999999998</v>
      </c>
      <c r="M660" s="2">
        <f t="shared" si="31"/>
        <v>140686.13999999998</v>
      </c>
      <c r="N660" s="2">
        <f t="shared" si="32"/>
        <v>183400</v>
      </c>
    </row>
    <row r="661" spans="2:14" ht="12.75" customHeight="1" x14ac:dyDescent="0.2">
      <c r="B661" s="1" t="s">
        <v>749</v>
      </c>
      <c r="C661" s="1" t="s">
        <v>247</v>
      </c>
      <c r="D661" s="18">
        <v>46447</v>
      </c>
      <c r="E661" s="2">
        <v>81600</v>
      </c>
      <c r="F661" s="2">
        <v>91392</v>
      </c>
      <c r="G661" s="2">
        <v>37.867647058823529</v>
      </c>
      <c r="H661" s="2">
        <v>91392</v>
      </c>
      <c r="I661" s="2">
        <v>126000</v>
      </c>
      <c r="J661" s="3">
        <v>13.333333</v>
      </c>
      <c r="K661" s="2">
        <v>179999.99549999999</v>
      </c>
      <c r="L661" s="2">
        <f t="shared" si="30"/>
        <v>1218559.9695359999</v>
      </c>
      <c r="M661" s="2">
        <f t="shared" si="31"/>
        <v>1218559.9695359999</v>
      </c>
      <c r="N661" s="2">
        <f t="shared" si="32"/>
        <v>1679999.9579999999</v>
      </c>
    </row>
    <row r="662" spans="2:14" ht="12.75" customHeight="1" x14ac:dyDescent="0.2">
      <c r="B662" s="1" t="s">
        <v>750</v>
      </c>
      <c r="C662" s="1" t="s">
        <v>158</v>
      </c>
      <c r="D662" s="18">
        <v>46966</v>
      </c>
      <c r="E662" s="2">
        <v>40843</v>
      </c>
      <c r="F662" s="2">
        <v>45744.160000000003</v>
      </c>
      <c r="G662" s="2">
        <v>22.419998530960015</v>
      </c>
      <c r="H662" s="2">
        <v>45744.160000000003</v>
      </c>
      <c r="I662" s="2">
        <v>56000</v>
      </c>
      <c r="J662" s="3">
        <v>3</v>
      </c>
      <c r="K662" s="2">
        <v>18000</v>
      </c>
      <c r="L662" s="2">
        <f t="shared" si="30"/>
        <v>137232.48000000001</v>
      </c>
      <c r="M662" s="2">
        <f t="shared" si="31"/>
        <v>137232.48000000001</v>
      </c>
      <c r="N662" s="2">
        <f t="shared" si="32"/>
        <v>168000</v>
      </c>
    </row>
    <row r="663" spans="2:14" ht="12.75" customHeight="1" x14ac:dyDescent="0.2">
      <c r="B663" s="1" t="s">
        <v>751</v>
      </c>
      <c r="C663" s="1" t="s">
        <v>752</v>
      </c>
      <c r="D663" s="18">
        <v>46388</v>
      </c>
      <c r="E663" s="2">
        <v>95324</v>
      </c>
      <c r="F663" s="2">
        <v>106762.88</v>
      </c>
      <c r="G663" s="2">
        <v>35.814994874623089</v>
      </c>
      <c r="H663" s="2">
        <v>106762.88</v>
      </c>
      <c r="I663" s="2">
        <v>145000</v>
      </c>
      <c r="J663" s="3">
        <v>0.8</v>
      </c>
      <c r="K663" s="2">
        <v>12428.567999999999</v>
      </c>
      <c r="L663" s="2">
        <f t="shared" si="30"/>
        <v>85410.304000000004</v>
      </c>
      <c r="M663" s="2">
        <f t="shared" si="31"/>
        <v>85410.304000000004</v>
      </c>
      <c r="N663" s="2">
        <f t="shared" si="32"/>
        <v>116000</v>
      </c>
    </row>
    <row r="664" spans="2:14" ht="12.75" customHeight="1" x14ac:dyDescent="0.2">
      <c r="B664" s="1" t="s">
        <v>751</v>
      </c>
      <c r="C664" s="1" t="s">
        <v>752</v>
      </c>
      <c r="D664" s="18">
        <v>46388</v>
      </c>
      <c r="E664" s="2">
        <v>95324</v>
      </c>
      <c r="F664" s="2">
        <v>106762.88</v>
      </c>
      <c r="G664" s="2">
        <v>35.814994874623089</v>
      </c>
      <c r="H664" s="2">
        <v>106762.88</v>
      </c>
      <c r="I664" s="2">
        <v>145000</v>
      </c>
      <c r="J664" s="3">
        <v>1</v>
      </c>
      <c r="K664" s="2">
        <v>15535.71</v>
      </c>
      <c r="L664" s="2">
        <f t="shared" si="30"/>
        <v>106762.88</v>
      </c>
      <c r="M664" s="2">
        <f t="shared" si="31"/>
        <v>106762.88</v>
      </c>
      <c r="N664" s="2">
        <f t="shared" si="32"/>
        <v>145000</v>
      </c>
    </row>
    <row r="665" spans="2:14" ht="12.75" customHeight="1" x14ac:dyDescent="0.2">
      <c r="B665" s="1" t="s">
        <v>753</v>
      </c>
      <c r="C665" s="1" t="s">
        <v>101</v>
      </c>
      <c r="D665" s="18">
        <v>47119</v>
      </c>
      <c r="E665" s="2">
        <v>10220</v>
      </c>
      <c r="F665" s="2">
        <v>11446.4</v>
      </c>
      <c r="G665" s="2">
        <v>31.045568912496503</v>
      </c>
      <c r="H665" s="2">
        <v>11446.4</v>
      </c>
      <c r="I665" s="2">
        <v>15000</v>
      </c>
      <c r="J665" s="3">
        <v>4</v>
      </c>
      <c r="K665" s="2">
        <v>6428.56</v>
      </c>
      <c r="L665" s="2">
        <f t="shared" si="30"/>
        <v>45785.599999999999</v>
      </c>
      <c r="M665" s="2">
        <f t="shared" si="31"/>
        <v>45785.599999999999</v>
      </c>
      <c r="N665" s="2">
        <f t="shared" si="32"/>
        <v>60000</v>
      </c>
    </row>
    <row r="666" spans="2:14" ht="12.75" customHeight="1" x14ac:dyDescent="0.2">
      <c r="B666" s="1" t="s">
        <v>754</v>
      </c>
      <c r="C666" s="1" t="s">
        <v>755</v>
      </c>
      <c r="D666" s="18">
        <v>46152</v>
      </c>
      <c r="E666" s="2">
        <v>1377</v>
      </c>
      <c r="F666" s="2">
        <v>1542.24</v>
      </c>
      <c r="G666" s="2">
        <v>94.522253345782758</v>
      </c>
      <c r="H666" s="2">
        <v>1542.24</v>
      </c>
      <c r="I666" s="2">
        <v>3000</v>
      </c>
      <c r="J666" s="3">
        <v>9</v>
      </c>
      <c r="K666" s="2">
        <v>2892.87</v>
      </c>
      <c r="L666" s="2">
        <f t="shared" si="30"/>
        <v>13880.16</v>
      </c>
      <c r="M666" s="2">
        <f t="shared" si="31"/>
        <v>13880.16</v>
      </c>
      <c r="N666" s="2">
        <f t="shared" si="32"/>
        <v>27000</v>
      </c>
    </row>
    <row r="667" spans="2:14" ht="12.75" customHeight="1" x14ac:dyDescent="0.2">
      <c r="B667" s="1" t="s">
        <v>756</v>
      </c>
      <c r="C667" s="1" t="s">
        <v>757</v>
      </c>
      <c r="D667" s="18">
        <v>46388</v>
      </c>
      <c r="E667" s="2">
        <v>821.43</v>
      </c>
      <c r="F667" s="2">
        <v>920</v>
      </c>
      <c r="G667" s="2">
        <v>30.434782608695652</v>
      </c>
      <c r="H667" s="2">
        <v>920</v>
      </c>
      <c r="I667" s="2">
        <v>1200</v>
      </c>
      <c r="J667" s="3">
        <v>3</v>
      </c>
      <c r="K667" s="2">
        <v>385.71</v>
      </c>
      <c r="L667" s="2">
        <f t="shared" si="30"/>
        <v>2760</v>
      </c>
      <c r="M667" s="2">
        <f t="shared" si="31"/>
        <v>2760</v>
      </c>
      <c r="N667" s="2">
        <f t="shared" si="32"/>
        <v>3600</v>
      </c>
    </row>
    <row r="668" spans="2:14" ht="12.75" customHeight="1" x14ac:dyDescent="0.2">
      <c r="B668" s="1" t="s">
        <v>758</v>
      </c>
      <c r="C668" s="1" t="s">
        <v>67</v>
      </c>
      <c r="D668" s="18">
        <v>46631</v>
      </c>
      <c r="E668" s="2">
        <v>6674.11</v>
      </c>
      <c r="F668" s="2">
        <v>7475</v>
      </c>
      <c r="G668" s="2">
        <v>20.401337792642138</v>
      </c>
      <c r="H668" s="2">
        <v>7475</v>
      </c>
      <c r="I668" s="2">
        <v>9000</v>
      </c>
      <c r="J668" s="3">
        <v>2</v>
      </c>
      <c r="K668" s="2">
        <v>1928.58</v>
      </c>
      <c r="L668" s="2">
        <f t="shared" si="30"/>
        <v>14950</v>
      </c>
      <c r="M668" s="2">
        <f t="shared" si="31"/>
        <v>14950</v>
      </c>
      <c r="N668" s="2">
        <f t="shared" si="32"/>
        <v>18000</v>
      </c>
    </row>
    <row r="669" spans="2:14" ht="12.75" customHeight="1" x14ac:dyDescent="0.2">
      <c r="B669" s="1" t="s">
        <v>759</v>
      </c>
      <c r="C669" s="1" t="s">
        <v>575</v>
      </c>
      <c r="D669" s="18">
        <v>46539</v>
      </c>
      <c r="E669" s="2">
        <v>6339.29</v>
      </c>
      <c r="F669" s="2">
        <v>7100</v>
      </c>
      <c r="G669" s="2">
        <v>40.845070422535208</v>
      </c>
      <c r="H669" s="2">
        <v>7100</v>
      </c>
      <c r="I669" s="2">
        <v>10000</v>
      </c>
      <c r="J669" s="3">
        <v>24.5</v>
      </c>
      <c r="K669" s="2">
        <v>26250.035</v>
      </c>
      <c r="L669" s="2">
        <f t="shared" si="30"/>
        <v>173950</v>
      </c>
      <c r="M669" s="2">
        <f t="shared" si="31"/>
        <v>173950</v>
      </c>
      <c r="N669" s="2">
        <f t="shared" si="32"/>
        <v>245000</v>
      </c>
    </row>
    <row r="670" spans="2:14" ht="12.75" customHeight="1" x14ac:dyDescent="0.2">
      <c r="B670" s="1" t="s">
        <v>760</v>
      </c>
      <c r="C670" s="1" t="s">
        <v>365</v>
      </c>
      <c r="D670" s="18">
        <v>46296</v>
      </c>
      <c r="E670" s="2">
        <v>27588.52</v>
      </c>
      <c r="F670" s="2">
        <v>30899.14</v>
      </c>
      <c r="G670" s="2">
        <v>26.217105071532735</v>
      </c>
      <c r="H670" s="2">
        <v>30899.14</v>
      </c>
      <c r="I670" s="2">
        <v>39000</v>
      </c>
      <c r="J670" s="3">
        <v>2</v>
      </c>
      <c r="K670" s="2">
        <v>8357.14</v>
      </c>
      <c r="L670" s="2">
        <f t="shared" si="30"/>
        <v>61798.28</v>
      </c>
      <c r="M670" s="2">
        <f t="shared" si="31"/>
        <v>61798.28</v>
      </c>
      <c r="N670" s="2">
        <f t="shared" si="32"/>
        <v>78000</v>
      </c>
    </row>
    <row r="671" spans="2:14" ht="12.75" customHeight="1" x14ac:dyDescent="0.2">
      <c r="B671" s="1" t="s">
        <v>761</v>
      </c>
      <c r="C671" s="1" t="s">
        <v>49</v>
      </c>
      <c r="D671" s="18">
        <v>46692</v>
      </c>
      <c r="E671" s="2">
        <v>34050</v>
      </c>
      <c r="F671" s="2">
        <v>38136</v>
      </c>
      <c r="G671" s="2">
        <v>31.109712607509962</v>
      </c>
      <c r="H671" s="2">
        <v>38136</v>
      </c>
      <c r="I671" s="2">
        <v>50000</v>
      </c>
      <c r="J671" s="3">
        <v>2</v>
      </c>
      <c r="K671" s="2">
        <v>10714.28</v>
      </c>
      <c r="L671" s="2">
        <f t="shared" si="30"/>
        <v>76272</v>
      </c>
      <c r="M671" s="2">
        <f t="shared" si="31"/>
        <v>76272</v>
      </c>
      <c r="N671" s="2">
        <f t="shared" si="32"/>
        <v>100000</v>
      </c>
    </row>
    <row r="672" spans="2:14" ht="12.75" customHeight="1" x14ac:dyDescent="0.2">
      <c r="B672" s="1" t="s">
        <v>762</v>
      </c>
      <c r="C672" s="1" t="s">
        <v>763</v>
      </c>
      <c r="D672" s="18">
        <v>46357</v>
      </c>
      <c r="E672" s="2">
        <v>70535.710000000006</v>
      </c>
      <c r="F672" s="2">
        <v>79000</v>
      </c>
      <c r="G672" s="2">
        <v>110.12658227848101</v>
      </c>
      <c r="H672" s="2">
        <v>79000</v>
      </c>
      <c r="I672" s="2">
        <v>166000</v>
      </c>
      <c r="J672" s="3">
        <v>12.4</v>
      </c>
      <c r="K672" s="2">
        <v>220542.804</v>
      </c>
      <c r="L672" s="2">
        <f t="shared" si="30"/>
        <v>979600</v>
      </c>
      <c r="M672" s="2">
        <f t="shared" si="31"/>
        <v>979600</v>
      </c>
      <c r="N672" s="2">
        <f t="shared" si="32"/>
        <v>2058400</v>
      </c>
    </row>
    <row r="673" spans="2:14" ht="12.75" customHeight="1" x14ac:dyDescent="0.2">
      <c r="B673" s="1" t="s">
        <v>764</v>
      </c>
      <c r="C673" s="1" t="s">
        <v>47</v>
      </c>
      <c r="D673" s="18">
        <v>46235</v>
      </c>
      <c r="E673" s="2">
        <v>55951.79</v>
      </c>
      <c r="F673" s="2">
        <v>62666</v>
      </c>
      <c r="G673" s="2">
        <v>46.81007244757923</v>
      </c>
      <c r="H673" s="2">
        <v>62666</v>
      </c>
      <c r="I673" s="2">
        <v>92000</v>
      </c>
      <c r="J673" s="3">
        <v>2.7</v>
      </c>
      <c r="K673" s="2">
        <v>26614.277999999998</v>
      </c>
      <c r="L673" s="2">
        <f t="shared" si="30"/>
        <v>169198.2</v>
      </c>
      <c r="M673" s="2">
        <f t="shared" si="31"/>
        <v>169198.2</v>
      </c>
      <c r="N673" s="2">
        <f t="shared" si="32"/>
        <v>248400.00000000003</v>
      </c>
    </row>
    <row r="674" spans="2:14" ht="12.75" customHeight="1" x14ac:dyDescent="0.2">
      <c r="B674" s="1" t="s">
        <v>765</v>
      </c>
      <c r="C674" s="1" t="s">
        <v>480</v>
      </c>
      <c r="D674" s="18">
        <v>46508</v>
      </c>
      <c r="E674" s="2">
        <v>92851</v>
      </c>
      <c r="F674" s="2">
        <v>103993.12</v>
      </c>
      <c r="G674" s="2">
        <v>35.585892605203114</v>
      </c>
      <c r="H674" s="2">
        <v>103993.12</v>
      </c>
      <c r="I674" s="2">
        <v>141000</v>
      </c>
      <c r="J674" s="3">
        <v>2</v>
      </c>
      <c r="K674" s="2">
        <v>30214.28</v>
      </c>
      <c r="L674" s="2">
        <f t="shared" si="30"/>
        <v>207986.24</v>
      </c>
      <c r="M674" s="2">
        <f t="shared" si="31"/>
        <v>207986.24</v>
      </c>
      <c r="N674" s="2">
        <f t="shared" si="32"/>
        <v>282000</v>
      </c>
    </row>
    <row r="675" spans="2:14" ht="12.75" customHeight="1" x14ac:dyDescent="0.2">
      <c r="B675" s="1" t="s">
        <v>766</v>
      </c>
      <c r="C675" s="1" t="s">
        <v>39</v>
      </c>
      <c r="D675" s="18">
        <v>46478</v>
      </c>
      <c r="E675" s="2">
        <v>1</v>
      </c>
      <c r="F675" s="2">
        <v>159262.6</v>
      </c>
      <c r="G675" s="2">
        <v>29.974017754325249</v>
      </c>
      <c r="H675" s="2">
        <v>159262.6</v>
      </c>
      <c r="I675" s="2">
        <v>207000</v>
      </c>
      <c r="J675" s="3">
        <v>7.9</v>
      </c>
      <c r="K675" s="2">
        <v>175210.70300000001</v>
      </c>
      <c r="L675" s="2">
        <f t="shared" si="30"/>
        <v>1258174.54</v>
      </c>
      <c r="M675" s="2">
        <f t="shared" si="31"/>
        <v>1258174.54</v>
      </c>
      <c r="N675" s="2">
        <f t="shared" si="32"/>
        <v>1635300</v>
      </c>
    </row>
    <row r="676" spans="2:14" ht="12.75" customHeight="1" x14ac:dyDescent="0.2">
      <c r="B676" s="1" t="s">
        <v>767</v>
      </c>
      <c r="C676" s="1" t="s">
        <v>39</v>
      </c>
      <c r="D676" s="18">
        <v>46478</v>
      </c>
      <c r="E676" s="2">
        <v>128733.39</v>
      </c>
      <c r="F676" s="2">
        <v>144181.4</v>
      </c>
      <c r="G676" s="2">
        <v>29.004157263003407</v>
      </c>
      <c r="H676" s="2">
        <v>144181.4</v>
      </c>
      <c r="I676" s="2">
        <v>186000</v>
      </c>
      <c r="J676" s="3">
        <v>0.3</v>
      </c>
      <c r="K676" s="2">
        <v>5978.5709999999999</v>
      </c>
      <c r="L676" s="2">
        <f t="shared" si="30"/>
        <v>43254.42</v>
      </c>
      <c r="M676" s="2">
        <f t="shared" si="31"/>
        <v>43254.42</v>
      </c>
      <c r="N676" s="2">
        <f t="shared" si="32"/>
        <v>55800</v>
      </c>
    </row>
    <row r="677" spans="2:14" ht="12.75" customHeight="1" x14ac:dyDescent="0.2">
      <c r="B677" s="1" t="s">
        <v>767</v>
      </c>
      <c r="C677" s="1" t="s">
        <v>39</v>
      </c>
      <c r="D677" s="18">
        <v>46478</v>
      </c>
      <c r="E677" s="2">
        <v>128733.39</v>
      </c>
      <c r="F677" s="2">
        <v>144181.4</v>
      </c>
      <c r="G677" s="2">
        <v>29.004157263003407</v>
      </c>
      <c r="H677" s="2">
        <v>144181.4</v>
      </c>
      <c r="I677" s="2">
        <v>186000</v>
      </c>
      <c r="J677" s="3">
        <v>21.55</v>
      </c>
      <c r="K677" s="2">
        <v>429460.68349999998</v>
      </c>
      <c r="L677" s="2">
        <f t="shared" si="30"/>
        <v>3107109.17</v>
      </c>
      <c r="M677" s="2">
        <f t="shared" si="31"/>
        <v>3107109.17</v>
      </c>
      <c r="N677" s="2">
        <f t="shared" si="32"/>
        <v>4008300</v>
      </c>
    </row>
    <row r="678" spans="2:14" ht="12.75" customHeight="1" x14ac:dyDescent="0.2">
      <c r="B678" s="1" t="s">
        <v>768</v>
      </c>
      <c r="C678" s="1" t="s">
        <v>39</v>
      </c>
      <c r="D678" s="18">
        <v>46478</v>
      </c>
      <c r="E678" s="2">
        <v>1</v>
      </c>
      <c r="F678" s="2">
        <v>28057.55</v>
      </c>
      <c r="G678" s="2">
        <v>28.307710402369416</v>
      </c>
      <c r="H678" s="2">
        <v>28057.55</v>
      </c>
      <c r="I678" s="2">
        <v>36000</v>
      </c>
      <c r="J678" s="3">
        <v>15</v>
      </c>
      <c r="K678" s="2">
        <v>57857.1</v>
      </c>
      <c r="L678" s="2">
        <f t="shared" si="30"/>
        <v>420863.25</v>
      </c>
      <c r="M678" s="2">
        <f t="shared" si="31"/>
        <v>420863.25</v>
      </c>
      <c r="N678" s="2">
        <f t="shared" si="32"/>
        <v>540000</v>
      </c>
    </row>
    <row r="679" spans="2:14" ht="12.75" customHeight="1" x14ac:dyDescent="0.2">
      <c r="B679" s="1" t="s">
        <v>769</v>
      </c>
      <c r="C679" s="1" t="s">
        <v>770</v>
      </c>
      <c r="D679" s="18">
        <v>46753</v>
      </c>
      <c r="E679" s="2">
        <v>54955.33</v>
      </c>
      <c r="F679" s="2">
        <v>61549.97</v>
      </c>
      <c r="G679" s="2">
        <v>36.474477566764051</v>
      </c>
      <c r="H679" s="2">
        <v>61549.97</v>
      </c>
      <c r="I679" s="2">
        <v>84000</v>
      </c>
      <c r="J679" s="3">
        <v>2</v>
      </c>
      <c r="K679" s="2">
        <v>18000</v>
      </c>
      <c r="L679" s="2">
        <f t="shared" si="30"/>
        <v>123099.94</v>
      </c>
      <c r="M679" s="2">
        <f t="shared" si="31"/>
        <v>123099.94</v>
      </c>
      <c r="N679" s="2">
        <f t="shared" si="32"/>
        <v>168000</v>
      </c>
    </row>
    <row r="680" spans="2:14" ht="12.75" customHeight="1" x14ac:dyDescent="0.2">
      <c r="B680" s="1" t="s">
        <v>771</v>
      </c>
      <c r="C680" s="1" t="s">
        <v>480</v>
      </c>
      <c r="D680" s="18">
        <v>46266</v>
      </c>
      <c r="E680" s="2">
        <v>24667.5</v>
      </c>
      <c r="F680" s="2">
        <v>27627.599999999999</v>
      </c>
      <c r="G680" s="2">
        <v>37.54361580448537</v>
      </c>
      <c r="H680" s="2">
        <v>27627.599999999999</v>
      </c>
      <c r="I680" s="2">
        <v>38000</v>
      </c>
      <c r="J680" s="3">
        <v>6</v>
      </c>
      <c r="K680" s="2">
        <v>24428.58</v>
      </c>
      <c r="L680" s="2">
        <f t="shared" si="30"/>
        <v>165765.59999999998</v>
      </c>
      <c r="M680" s="2">
        <f t="shared" si="31"/>
        <v>165765.59999999998</v>
      </c>
      <c r="N680" s="2">
        <f t="shared" si="32"/>
        <v>228000</v>
      </c>
    </row>
    <row r="681" spans="2:14" ht="12.75" customHeight="1" x14ac:dyDescent="0.2">
      <c r="B681" s="1" t="s">
        <v>772</v>
      </c>
      <c r="C681" s="1" t="s">
        <v>773</v>
      </c>
      <c r="D681" s="18">
        <v>46600</v>
      </c>
      <c r="E681" s="2">
        <v>11320</v>
      </c>
      <c r="F681" s="2">
        <v>12678.4</v>
      </c>
      <c r="G681" s="2">
        <v>65.63604240282686</v>
      </c>
      <c r="H681" s="2">
        <v>12678.4</v>
      </c>
      <c r="I681" s="2">
        <v>21000</v>
      </c>
      <c r="J681" s="3">
        <v>8.3333340000000007</v>
      </c>
      <c r="K681" s="2">
        <v>18750.001499999998</v>
      </c>
      <c r="L681" s="2">
        <f t="shared" si="30"/>
        <v>105653.3417856</v>
      </c>
      <c r="M681" s="2">
        <f t="shared" si="31"/>
        <v>105653.3417856</v>
      </c>
      <c r="N681" s="2">
        <f t="shared" si="32"/>
        <v>175000.01400000002</v>
      </c>
    </row>
    <row r="682" spans="2:14" ht="12.75" customHeight="1" x14ac:dyDescent="0.2">
      <c r="B682" s="1" t="s">
        <v>774</v>
      </c>
      <c r="C682" s="1" t="s">
        <v>773</v>
      </c>
      <c r="D682" s="18">
        <v>46722</v>
      </c>
      <c r="E682" s="2">
        <v>12340</v>
      </c>
      <c r="F682" s="2">
        <v>13820.8</v>
      </c>
      <c r="G682" s="2">
        <v>41.091687890715441</v>
      </c>
      <c r="H682" s="2">
        <v>13820.8</v>
      </c>
      <c r="I682" s="2">
        <v>19500</v>
      </c>
      <c r="J682" s="3">
        <v>4.333367</v>
      </c>
      <c r="K682" s="2">
        <v>9053.660339</v>
      </c>
      <c r="L682" s="2">
        <f t="shared" si="30"/>
        <v>59890.598633599999</v>
      </c>
      <c r="M682" s="2">
        <f t="shared" si="31"/>
        <v>59890.598633599999</v>
      </c>
      <c r="N682" s="2">
        <f t="shared" si="32"/>
        <v>84500.656499999997</v>
      </c>
    </row>
    <row r="683" spans="2:14" ht="12.75" customHeight="1" x14ac:dyDescent="0.2">
      <c r="B683" s="1" t="s">
        <v>775</v>
      </c>
      <c r="C683" s="1" t="s">
        <v>313</v>
      </c>
      <c r="D683" s="18">
        <v>46692</v>
      </c>
      <c r="E683" s="2">
        <v>38651.79</v>
      </c>
      <c r="F683" s="2">
        <v>43290</v>
      </c>
      <c r="G683" s="2">
        <v>52.460152460152464</v>
      </c>
      <c r="H683" s="2">
        <v>43290</v>
      </c>
      <c r="I683" s="2">
        <v>66000</v>
      </c>
      <c r="J683" s="3">
        <v>9.9999999999999995E-7</v>
      </c>
      <c r="K683" s="2">
        <v>7.071E-3</v>
      </c>
      <c r="L683" s="2">
        <f t="shared" si="30"/>
        <v>4.3289999999999995E-2</v>
      </c>
      <c r="M683" s="2">
        <f t="shared" si="31"/>
        <v>4.3289999999999995E-2</v>
      </c>
      <c r="N683" s="2">
        <f t="shared" si="32"/>
        <v>6.6000000000000003E-2</v>
      </c>
    </row>
    <row r="684" spans="2:14" ht="12.75" customHeight="1" x14ac:dyDescent="0.2">
      <c r="B684" s="1" t="s">
        <v>775</v>
      </c>
      <c r="C684" s="1" t="s">
        <v>313</v>
      </c>
      <c r="D684" s="18">
        <v>46692</v>
      </c>
      <c r="E684" s="2">
        <v>38651.79</v>
      </c>
      <c r="F684" s="2">
        <v>43290</v>
      </c>
      <c r="G684" s="2">
        <v>52.460152460152464</v>
      </c>
      <c r="H684" s="2">
        <v>43290</v>
      </c>
      <c r="I684" s="2">
        <v>66000</v>
      </c>
      <c r="J684" s="3">
        <v>0.33333200000000002</v>
      </c>
      <c r="K684" s="2">
        <v>2357.1339050000001</v>
      </c>
      <c r="L684" s="2">
        <f t="shared" si="30"/>
        <v>14429.942280000001</v>
      </c>
      <c r="M684" s="2">
        <f t="shared" si="31"/>
        <v>14429.942280000001</v>
      </c>
      <c r="N684" s="2">
        <f t="shared" si="32"/>
        <v>21999.912</v>
      </c>
    </row>
    <row r="685" spans="2:14" ht="12.75" customHeight="1" x14ac:dyDescent="0.2">
      <c r="B685" s="1" t="s">
        <v>775</v>
      </c>
      <c r="C685" s="1" t="s">
        <v>313</v>
      </c>
      <c r="D685" s="18">
        <v>46692</v>
      </c>
      <c r="E685" s="2">
        <v>38651.79</v>
      </c>
      <c r="F685" s="2">
        <v>43290</v>
      </c>
      <c r="G685" s="2">
        <v>52.460152460152464</v>
      </c>
      <c r="H685" s="2">
        <v>43290</v>
      </c>
      <c r="I685" s="2">
        <v>66000</v>
      </c>
      <c r="J685" s="3">
        <v>7</v>
      </c>
      <c r="K685" s="2">
        <v>49500.01</v>
      </c>
      <c r="L685" s="2">
        <f t="shared" si="30"/>
        <v>303030</v>
      </c>
      <c r="M685" s="2">
        <f t="shared" si="31"/>
        <v>303030</v>
      </c>
      <c r="N685" s="2">
        <f t="shared" si="32"/>
        <v>462000</v>
      </c>
    </row>
    <row r="686" spans="2:14" ht="12.75" customHeight="1" x14ac:dyDescent="0.2">
      <c r="B686" s="1" t="s">
        <v>776</v>
      </c>
      <c r="C686" s="1" t="s">
        <v>313</v>
      </c>
      <c r="D686" s="18">
        <v>46753</v>
      </c>
      <c r="E686" s="2">
        <v>22393.75</v>
      </c>
      <c r="F686" s="2">
        <v>25081</v>
      </c>
      <c r="G686" s="2">
        <v>43.534946772457239</v>
      </c>
      <c r="H686" s="2">
        <v>25081</v>
      </c>
      <c r="I686" s="2">
        <v>36000</v>
      </c>
      <c r="J686" s="3">
        <v>2.3333659999999998</v>
      </c>
      <c r="K686" s="2">
        <v>9000.1193330000006</v>
      </c>
      <c r="L686" s="2">
        <f t="shared" si="30"/>
        <v>58523.152645999995</v>
      </c>
      <c r="M686" s="2">
        <f t="shared" si="31"/>
        <v>58523.152645999995</v>
      </c>
      <c r="N686" s="2">
        <f t="shared" si="32"/>
        <v>84001.175999999992</v>
      </c>
    </row>
    <row r="687" spans="2:14" ht="12.75" customHeight="1" x14ac:dyDescent="0.2">
      <c r="B687" s="1" t="s">
        <v>777</v>
      </c>
      <c r="C687" s="1" t="s">
        <v>607</v>
      </c>
      <c r="D687" s="18">
        <v>46174</v>
      </c>
      <c r="E687" s="2">
        <v>7067.22</v>
      </c>
      <c r="F687" s="2">
        <v>7915.29</v>
      </c>
      <c r="G687" s="2">
        <v>51.605310734035015</v>
      </c>
      <c r="H687" s="2">
        <v>7915.29</v>
      </c>
      <c r="I687" s="2">
        <v>12000</v>
      </c>
      <c r="J687" s="3">
        <v>29.8</v>
      </c>
      <c r="K687" s="2">
        <v>38314.158000000003</v>
      </c>
      <c r="L687" s="2">
        <f t="shared" si="30"/>
        <v>235875.64199999999</v>
      </c>
      <c r="M687" s="2">
        <f t="shared" si="31"/>
        <v>235875.64199999999</v>
      </c>
      <c r="N687" s="2">
        <f t="shared" si="32"/>
        <v>357600</v>
      </c>
    </row>
    <row r="688" spans="2:14" ht="12.75" customHeight="1" x14ac:dyDescent="0.2">
      <c r="B688" s="1" t="s">
        <v>778</v>
      </c>
      <c r="C688" s="1" t="s">
        <v>779</v>
      </c>
      <c r="D688" s="18">
        <v>46300</v>
      </c>
      <c r="E688" s="2">
        <v>8783</v>
      </c>
      <c r="F688" s="2">
        <v>9836.9599999999991</v>
      </c>
      <c r="G688" s="2">
        <v>42.320391665717864</v>
      </c>
      <c r="H688" s="2">
        <v>9836.9599999999991</v>
      </c>
      <c r="I688" s="2">
        <v>14000</v>
      </c>
      <c r="J688" s="3">
        <v>4</v>
      </c>
      <c r="K688" s="2">
        <v>6000</v>
      </c>
      <c r="L688" s="2">
        <f t="shared" si="30"/>
        <v>39347.839999999997</v>
      </c>
      <c r="M688" s="2">
        <f t="shared" si="31"/>
        <v>39347.839999999997</v>
      </c>
      <c r="N688" s="2">
        <f t="shared" si="32"/>
        <v>56000</v>
      </c>
    </row>
    <row r="689" spans="2:14" ht="12.75" customHeight="1" x14ac:dyDescent="0.2">
      <c r="B689" s="1" t="s">
        <v>780</v>
      </c>
      <c r="C689" s="1" t="s">
        <v>349</v>
      </c>
      <c r="D689" s="18">
        <v>46905</v>
      </c>
      <c r="E689" s="2">
        <v>58627</v>
      </c>
      <c r="F689" s="2">
        <v>65662.240000000005</v>
      </c>
      <c r="G689" s="2">
        <v>35.542131977221615</v>
      </c>
      <c r="H689" s="2">
        <v>65662.240000000005</v>
      </c>
      <c r="I689" s="2">
        <v>89000</v>
      </c>
      <c r="J689" s="3">
        <v>4.8</v>
      </c>
      <c r="K689" s="2">
        <v>45771.408000000003</v>
      </c>
      <c r="L689" s="2">
        <f t="shared" si="30"/>
        <v>315178.75200000004</v>
      </c>
      <c r="M689" s="2">
        <f t="shared" si="31"/>
        <v>315178.75200000004</v>
      </c>
      <c r="N689" s="2">
        <f t="shared" si="32"/>
        <v>427200</v>
      </c>
    </row>
    <row r="690" spans="2:14" ht="12.75" customHeight="1" x14ac:dyDescent="0.2">
      <c r="B690" s="1" t="s">
        <v>781</v>
      </c>
      <c r="C690" s="1" t="s">
        <v>187</v>
      </c>
      <c r="D690" s="18">
        <v>46784</v>
      </c>
      <c r="E690" s="2">
        <v>64940.15</v>
      </c>
      <c r="F690" s="2">
        <v>72732.97</v>
      </c>
      <c r="G690" s="2">
        <v>42.988798614988497</v>
      </c>
      <c r="H690" s="2">
        <v>72732.97</v>
      </c>
      <c r="I690" s="2">
        <v>104000</v>
      </c>
      <c r="J690" s="3">
        <v>5</v>
      </c>
      <c r="K690" s="2">
        <v>55714.3</v>
      </c>
      <c r="L690" s="2">
        <f t="shared" si="30"/>
        <v>363664.85</v>
      </c>
      <c r="M690" s="2">
        <f t="shared" si="31"/>
        <v>363664.85</v>
      </c>
      <c r="N690" s="2">
        <f t="shared" si="32"/>
        <v>520000</v>
      </c>
    </row>
    <row r="691" spans="2:14" ht="12.75" customHeight="1" x14ac:dyDescent="0.2">
      <c r="B691" s="1" t="s">
        <v>782</v>
      </c>
      <c r="C691" s="1" t="s">
        <v>158</v>
      </c>
      <c r="D691" s="18">
        <v>46844</v>
      </c>
      <c r="E691" s="2">
        <v>121331</v>
      </c>
      <c r="F691" s="2">
        <v>135890.72</v>
      </c>
      <c r="G691" s="2">
        <v>23.628751102356365</v>
      </c>
      <c r="H691" s="2">
        <v>135890.72</v>
      </c>
      <c r="I691" s="2">
        <v>168000</v>
      </c>
      <c r="J691" s="3">
        <v>10</v>
      </c>
      <c r="K691" s="2">
        <v>180000</v>
      </c>
      <c r="L691" s="2">
        <f t="shared" si="30"/>
        <v>1358907.2</v>
      </c>
      <c r="M691" s="2">
        <f t="shared" si="31"/>
        <v>1358907.2</v>
      </c>
      <c r="N691" s="2">
        <f t="shared" si="32"/>
        <v>1680000</v>
      </c>
    </row>
    <row r="692" spans="2:14" ht="12.75" customHeight="1" x14ac:dyDescent="0.2">
      <c r="B692" s="1" t="s">
        <v>783</v>
      </c>
      <c r="C692" s="1" t="s">
        <v>146</v>
      </c>
      <c r="D692" s="18">
        <v>46600</v>
      </c>
      <c r="E692" s="2">
        <v>10222</v>
      </c>
      <c r="F692" s="2">
        <v>11448.64</v>
      </c>
      <c r="G692" s="2">
        <v>31.019929004667805</v>
      </c>
      <c r="H692" s="2">
        <v>11448.64</v>
      </c>
      <c r="I692" s="2">
        <v>15000</v>
      </c>
      <c r="J692" s="3">
        <v>2</v>
      </c>
      <c r="K692" s="2">
        <v>3214.28</v>
      </c>
      <c r="L692" s="2">
        <f t="shared" si="30"/>
        <v>22897.279999999999</v>
      </c>
      <c r="M692" s="2">
        <f t="shared" si="31"/>
        <v>22897.279999999999</v>
      </c>
      <c r="N692" s="2">
        <f t="shared" si="32"/>
        <v>30000</v>
      </c>
    </row>
    <row r="693" spans="2:14" ht="12.75" customHeight="1" x14ac:dyDescent="0.2">
      <c r="B693" s="1" t="s">
        <v>784</v>
      </c>
      <c r="C693" s="1" t="s">
        <v>247</v>
      </c>
      <c r="D693" s="18">
        <v>46357</v>
      </c>
      <c r="E693" s="2">
        <v>170000</v>
      </c>
      <c r="F693" s="2">
        <v>190400</v>
      </c>
      <c r="G693" s="2">
        <v>2.9411764705882351</v>
      </c>
      <c r="H693" s="2">
        <v>190400</v>
      </c>
      <c r="I693" s="2">
        <v>196000</v>
      </c>
      <c r="J693" s="3">
        <v>15</v>
      </c>
      <c r="K693" s="2">
        <v>315000</v>
      </c>
      <c r="L693" s="2">
        <f t="shared" si="30"/>
        <v>2856000</v>
      </c>
      <c r="M693" s="2">
        <f t="shared" si="31"/>
        <v>2856000</v>
      </c>
      <c r="N693" s="2">
        <f t="shared" si="32"/>
        <v>2940000</v>
      </c>
    </row>
    <row r="694" spans="2:14" ht="12.75" customHeight="1" x14ac:dyDescent="0.2">
      <c r="B694" s="1" t="s">
        <v>784</v>
      </c>
      <c r="C694" s="1" t="s">
        <v>247</v>
      </c>
      <c r="D694" s="18">
        <v>46357</v>
      </c>
      <c r="E694" s="2">
        <v>80357.14</v>
      </c>
      <c r="F694" s="2">
        <v>90000</v>
      </c>
      <c r="G694" s="2">
        <v>117.77777777777777</v>
      </c>
      <c r="H694" s="2">
        <v>90000</v>
      </c>
      <c r="I694" s="2">
        <v>196000</v>
      </c>
      <c r="J694" s="3">
        <v>157</v>
      </c>
      <c r="K694" s="2">
        <v>3297000</v>
      </c>
      <c r="L694" s="2">
        <f t="shared" si="30"/>
        <v>14130000</v>
      </c>
      <c r="M694" s="2">
        <f t="shared" si="31"/>
        <v>14130000</v>
      </c>
      <c r="N694" s="2">
        <f t="shared" si="32"/>
        <v>30772000</v>
      </c>
    </row>
    <row r="695" spans="2:14" ht="12.75" customHeight="1" x14ac:dyDescent="0.2">
      <c r="B695" s="1" t="s">
        <v>785</v>
      </c>
      <c r="C695" s="1" t="s">
        <v>174</v>
      </c>
      <c r="D695" s="18">
        <v>46143</v>
      </c>
      <c r="E695" s="2">
        <v>26083.93</v>
      </c>
      <c r="F695" s="2">
        <v>29214</v>
      </c>
      <c r="G695" s="2">
        <v>19.805572670637364</v>
      </c>
      <c r="H695" s="2">
        <v>29214</v>
      </c>
      <c r="I695" s="2">
        <v>35000</v>
      </c>
      <c r="J695" s="3">
        <v>100</v>
      </c>
      <c r="K695" s="2">
        <v>375000</v>
      </c>
      <c r="L695" s="2">
        <f t="shared" si="30"/>
        <v>2921400</v>
      </c>
      <c r="M695" s="2">
        <f t="shared" si="31"/>
        <v>2921400</v>
      </c>
      <c r="N695" s="2">
        <f t="shared" si="32"/>
        <v>3500000</v>
      </c>
    </row>
    <row r="696" spans="2:14" ht="12.75" customHeight="1" x14ac:dyDescent="0.2">
      <c r="B696" s="1" t="s">
        <v>785</v>
      </c>
      <c r="C696" s="1" t="s">
        <v>174</v>
      </c>
      <c r="D696" s="18">
        <v>46143</v>
      </c>
      <c r="E696" s="2">
        <v>26083.93</v>
      </c>
      <c r="F696" s="2">
        <v>29214</v>
      </c>
      <c r="G696" s="2">
        <v>19.805572670637364</v>
      </c>
      <c r="H696" s="2">
        <v>29214</v>
      </c>
      <c r="I696" s="2">
        <v>35000</v>
      </c>
      <c r="J696" s="3">
        <v>125</v>
      </c>
      <c r="K696" s="2">
        <v>468750</v>
      </c>
      <c r="L696" s="2">
        <f t="shared" si="30"/>
        <v>3651750</v>
      </c>
      <c r="M696" s="2">
        <f t="shared" si="31"/>
        <v>3651750</v>
      </c>
      <c r="N696" s="2">
        <f t="shared" si="32"/>
        <v>4375000</v>
      </c>
    </row>
    <row r="697" spans="2:14" ht="12.75" customHeight="1" x14ac:dyDescent="0.2">
      <c r="B697" s="1" t="s">
        <v>786</v>
      </c>
      <c r="C697" s="1" t="s">
        <v>452</v>
      </c>
      <c r="D697" s="18">
        <v>46753</v>
      </c>
      <c r="E697" s="2">
        <v>43725.04</v>
      </c>
      <c r="F697" s="2">
        <v>48972.04</v>
      </c>
      <c r="G697" s="2">
        <v>26.602853383277481</v>
      </c>
      <c r="H697" s="2">
        <v>48972.04</v>
      </c>
      <c r="I697" s="2">
        <v>62000</v>
      </c>
      <c r="J697" s="3">
        <v>4</v>
      </c>
      <c r="K697" s="2">
        <v>26571.439999999999</v>
      </c>
      <c r="L697" s="2">
        <f t="shared" si="30"/>
        <v>195888.16</v>
      </c>
      <c r="M697" s="2">
        <f t="shared" si="31"/>
        <v>195888.16</v>
      </c>
      <c r="N697" s="2">
        <f t="shared" si="32"/>
        <v>248000</v>
      </c>
    </row>
    <row r="698" spans="2:14" ht="12.75" customHeight="1" x14ac:dyDescent="0.2">
      <c r="B698" s="1" t="s">
        <v>787</v>
      </c>
      <c r="C698" s="1" t="s">
        <v>146</v>
      </c>
      <c r="D698" s="18">
        <v>46685</v>
      </c>
      <c r="E698" s="2">
        <v>407409.95</v>
      </c>
      <c r="F698" s="2">
        <v>456299.14</v>
      </c>
      <c r="G698" s="2">
        <v>20.096654137897342</v>
      </c>
      <c r="H698" s="2">
        <v>456299.14</v>
      </c>
      <c r="I698" s="2">
        <v>548000</v>
      </c>
      <c r="J698" s="3">
        <v>2.2000000000000002</v>
      </c>
      <c r="K698" s="2">
        <v>129171.43799999999</v>
      </c>
      <c r="L698" s="2">
        <f t="shared" si="30"/>
        <v>1003858.1080000001</v>
      </c>
      <c r="M698" s="2">
        <f t="shared" si="31"/>
        <v>1003858.1080000001</v>
      </c>
      <c r="N698" s="2">
        <f t="shared" si="32"/>
        <v>1205600</v>
      </c>
    </row>
    <row r="699" spans="2:14" ht="12.75" customHeight="1" x14ac:dyDescent="0.2">
      <c r="B699" s="1" t="s">
        <v>788</v>
      </c>
      <c r="C699" s="1" t="s">
        <v>146</v>
      </c>
      <c r="D699" s="18">
        <v>46266</v>
      </c>
      <c r="E699" s="2">
        <v>639321.46</v>
      </c>
      <c r="F699" s="2">
        <v>716040.04</v>
      </c>
      <c r="G699" s="2">
        <v>20.105015356403811</v>
      </c>
      <c r="H699" s="2">
        <v>716040.04</v>
      </c>
      <c r="I699" s="2">
        <v>860000</v>
      </c>
      <c r="J699" s="3">
        <v>2.4</v>
      </c>
      <c r="K699" s="2">
        <v>221142.864</v>
      </c>
      <c r="L699" s="2">
        <f t="shared" si="30"/>
        <v>1718496.0960000001</v>
      </c>
      <c r="M699" s="2">
        <f t="shared" si="31"/>
        <v>1718496.0960000001</v>
      </c>
      <c r="N699" s="2">
        <f t="shared" si="32"/>
        <v>2064000</v>
      </c>
    </row>
    <row r="700" spans="2:14" ht="12.75" customHeight="1" x14ac:dyDescent="0.2">
      <c r="B700" s="1" t="s">
        <v>789</v>
      </c>
      <c r="C700" s="1" t="s">
        <v>47</v>
      </c>
      <c r="D700" s="18">
        <v>46266</v>
      </c>
      <c r="E700" s="2">
        <v>7100</v>
      </c>
      <c r="F700" s="2">
        <v>7952</v>
      </c>
      <c r="G700" s="2">
        <v>63.480885311871226</v>
      </c>
      <c r="H700" s="2">
        <v>7952</v>
      </c>
      <c r="I700" s="2">
        <v>13000</v>
      </c>
      <c r="J700" s="3">
        <v>25</v>
      </c>
      <c r="K700" s="2">
        <v>34821.5</v>
      </c>
      <c r="L700" s="2">
        <f t="shared" si="30"/>
        <v>198800</v>
      </c>
      <c r="M700" s="2">
        <f t="shared" si="31"/>
        <v>198800</v>
      </c>
      <c r="N700" s="2">
        <f t="shared" si="32"/>
        <v>325000</v>
      </c>
    </row>
    <row r="701" spans="2:14" ht="12.75" customHeight="1" x14ac:dyDescent="0.2">
      <c r="B701" s="1" t="s">
        <v>790</v>
      </c>
      <c r="C701" s="1" t="s">
        <v>63</v>
      </c>
      <c r="D701" s="18">
        <v>46539</v>
      </c>
      <c r="E701" s="2">
        <v>2703.57</v>
      </c>
      <c r="F701" s="2">
        <v>3028</v>
      </c>
      <c r="G701" s="2">
        <v>48.612945838837518</v>
      </c>
      <c r="H701" s="2">
        <v>3028</v>
      </c>
      <c r="I701" s="2">
        <v>4500</v>
      </c>
      <c r="J701" s="3">
        <v>1</v>
      </c>
      <c r="K701" s="2">
        <v>482.14</v>
      </c>
      <c r="L701" s="2">
        <f t="shared" si="30"/>
        <v>3028</v>
      </c>
      <c r="M701" s="2">
        <f t="shared" si="31"/>
        <v>3028</v>
      </c>
      <c r="N701" s="2">
        <f t="shared" si="32"/>
        <v>4500</v>
      </c>
    </row>
    <row r="702" spans="2:14" ht="12.75" customHeight="1" x14ac:dyDescent="0.2">
      <c r="B702" s="1" t="s">
        <v>791</v>
      </c>
      <c r="C702" s="1" t="s">
        <v>112</v>
      </c>
      <c r="D702" s="18">
        <v>46419</v>
      </c>
      <c r="E702" s="2">
        <v>1</v>
      </c>
      <c r="F702" s="2">
        <v>66326.03</v>
      </c>
      <c r="G702" s="2">
        <v>25.139406052193987</v>
      </c>
      <c r="H702" s="2">
        <v>66326.03</v>
      </c>
      <c r="I702" s="2">
        <v>83000</v>
      </c>
      <c r="J702" s="3">
        <v>1</v>
      </c>
      <c r="K702" s="2">
        <v>8892.86</v>
      </c>
      <c r="L702" s="2">
        <f t="shared" si="30"/>
        <v>66326.03</v>
      </c>
      <c r="M702" s="2">
        <f t="shared" si="31"/>
        <v>66326.03</v>
      </c>
      <c r="N702" s="2">
        <f t="shared" si="32"/>
        <v>83000</v>
      </c>
    </row>
    <row r="703" spans="2:14" ht="12.75" customHeight="1" x14ac:dyDescent="0.2">
      <c r="B703" s="1" t="s">
        <v>792</v>
      </c>
      <c r="C703" s="1" t="s">
        <v>279</v>
      </c>
      <c r="D703" s="18">
        <v>46997</v>
      </c>
      <c r="E703" s="2">
        <v>5450</v>
      </c>
      <c r="F703" s="2">
        <v>6104</v>
      </c>
      <c r="G703" s="2">
        <v>24.508519003931848</v>
      </c>
      <c r="H703" s="2">
        <v>6104</v>
      </c>
      <c r="I703" s="2">
        <v>7600</v>
      </c>
      <c r="J703" s="3">
        <v>96</v>
      </c>
      <c r="K703" s="2">
        <v>78171.839999999997</v>
      </c>
      <c r="L703" s="2">
        <f t="shared" si="30"/>
        <v>585984</v>
      </c>
      <c r="M703" s="2">
        <f t="shared" si="31"/>
        <v>585984</v>
      </c>
      <c r="N703" s="2">
        <f t="shared" si="32"/>
        <v>729600</v>
      </c>
    </row>
    <row r="704" spans="2:14" ht="12.75" customHeight="1" x14ac:dyDescent="0.2">
      <c r="B704" s="1" t="s">
        <v>793</v>
      </c>
      <c r="C704" s="1" t="s">
        <v>36</v>
      </c>
      <c r="D704" s="18">
        <v>46296</v>
      </c>
      <c r="E704" s="2">
        <v>7865</v>
      </c>
      <c r="F704" s="2">
        <v>8808.7999999999993</v>
      </c>
      <c r="G704" s="2">
        <v>43.03877940241577</v>
      </c>
      <c r="H704" s="2">
        <v>8808.7999999999993</v>
      </c>
      <c r="I704" s="2">
        <v>12600</v>
      </c>
      <c r="J704" s="3">
        <v>80</v>
      </c>
      <c r="K704" s="2">
        <v>108000</v>
      </c>
      <c r="L704" s="2">
        <f t="shared" si="30"/>
        <v>704704</v>
      </c>
      <c r="M704" s="2">
        <f t="shared" si="31"/>
        <v>704704</v>
      </c>
      <c r="N704" s="2">
        <f t="shared" si="32"/>
        <v>1008000</v>
      </c>
    </row>
    <row r="705" spans="2:14" ht="12.75" customHeight="1" x14ac:dyDescent="0.2">
      <c r="B705" s="1" t="s">
        <v>794</v>
      </c>
      <c r="C705" s="1" t="s">
        <v>36</v>
      </c>
      <c r="D705" s="18">
        <v>46357</v>
      </c>
      <c r="E705" s="2">
        <v>21675.29</v>
      </c>
      <c r="F705" s="2">
        <v>24276.32</v>
      </c>
      <c r="G705" s="2">
        <v>48.292657206693598</v>
      </c>
      <c r="H705" s="2">
        <v>24276.32</v>
      </c>
      <c r="I705" s="2">
        <v>36000</v>
      </c>
      <c r="J705" s="3">
        <v>65</v>
      </c>
      <c r="K705" s="2">
        <v>250714.1</v>
      </c>
      <c r="L705" s="2">
        <f t="shared" si="30"/>
        <v>1577960.8</v>
      </c>
      <c r="M705" s="2">
        <f t="shared" si="31"/>
        <v>1577960.8</v>
      </c>
      <c r="N705" s="2">
        <f t="shared" si="32"/>
        <v>2340000</v>
      </c>
    </row>
    <row r="706" spans="2:14" ht="12.75" customHeight="1" x14ac:dyDescent="0.2">
      <c r="B706" s="1" t="s">
        <v>795</v>
      </c>
      <c r="C706" s="1" t="s">
        <v>207</v>
      </c>
      <c r="D706" s="18">
        <v>46388</v>
      </c>
      <c r="E706" s="2">
        <v>5170</v>
      </c>
      <c r="F706" s="2">
        <v>5790.4</v>
      </c>
      <c r="G706" s="2">
        <v>38.159712627797738</v>
      </c>
      <c r="H706" s="2">
        <v>5790.4</v>
      </c>
      <c r="I706" s="2">
        <v>8000</v>
      </c>
      <c r="J706" s="3">
        <v>4</v>
      </c>
      <c r="K706" s="2">
        <v>3428.56</v>
      </c>
      <c r="L706" s="2">
        <f t="shared" si="30"/>
        <v>23161.599999999999</v>
      </c>
      <c r="M706" s="2">
        <f t="shared" si="31"/>
        <v>23161.599999999999</v>
      </c>
      <c r="N706" s="2">
        <f t="shared" si="32"/>
        <v>32000</v>
      </c>
    </row>
    <row r="707" spans="2:14" ht="12.75" customHeight="1" x14ac:dyDescent="0.2">
      <c r="B707" s="1" t="s">
        <v>795</v>
      </c>
      <c r="C707" s="1" t="s">
        <v>207</v>
      </c>
      <c r="D707" s="18">
        <v>46388</v>
      </c>
      <c r="E707" s="2">
        <v>5170</v>
      </c>
      <c r="F707" s="2">
        <v>5790.4</v>
      </c>
      <c r="G707" s="2">
        <v>38.159712627797738</v>
      </c>
      <c r="H707" s="2">
        <v>5790.4</v>
      </c>
      <c r="I707" s="2">
        <v>8000</v>
      </c>
      <c r="J707" s="3">
        <v>3</v>
      </c>
      <c r="K707" s="2">
        <v>2571.42</v>
      </c>
      <c r="L707" s="2">
        <f t="shared" si="30"/>
        <v>17371.199999999997</v>
      </c>
      <c r="M707" s="2">
        <f t="shared" si="31"/>
        <v>17371.199999999997</v>
      </c>
      <c r="N707" s="2">
        <f t="shared" si="32"/>
        <v>24000</v>
      </c>
    </row>
    <row r="708" spans="2:14" ht="12.75" customHeight="1" x14ac:dyDescent="0.2">
      <c r="B708" s="1" t="s">
        <v>795</v>
      </c>
      <c r="C708" s="1" t="s">
        <v>367</v>
      </c>
      <c r="D708" s="18">
        <v>46539</v>
      </c>
      <c r="E708" s="2">
        <v>6072</v>
      </c>
      <c r="F708" s="2">
        <v>6800.64</v>
      </c>
      <c r="G708" s="2">
        <v>47.044984001505746</v>
      </c>
      <c r="H708" s="2">
        <v>6800.64</v>
      </c>
      <c r="I708" s="2">
        <v>10000</v>
      </c>
      <c r="J708" s="3">
        <v>5</v>
      </c>
      <c r="K708" s="2">
        <v>5357.15</v>
      </c>
      <c r="L708" s="2">
        <f t="shared" si="30"/>
        <v>34003.200000000004</v>
      </c>
      <c r="M708" s="2">
        <f t="shared" si="31"/>
        <v>34003.200000000004</v>
      </c>
      <c r="N708" s="2">
        <f t="shared" si="32"/>
        <v>50000</v>
      </c>
    </row>
    <row r="709" spans="2:14" ht="12.75" customHeight="1" x14ac:dyDescent="0.2">
      <c r="B709" s="1" t="s">
        <v>795</v>
      </c>
      <c r="C709" s="1" t="s">
        <v>796</v>
      </c>
      <c r="D709" s="18">
        <v>46275</v>
      </c>
      <c r="E709" s="2">
        <v>5101</v>
      </c>
      <c r="F709" s="2">
        <v>5713.12</v>
      </c>
      <c r="G709" s="2">
        <v>40.028565827428793</v>
      </c>
      <c r="H709" s="2">
        <v>5713.12</v>
      </c>
      <c r="I709" s="2">
        <v>8000</v>
      </c>
      <c r="J709" s="3">
        <v>7</v>
      </c>
      <c r="K709" s="2">
        <v>5999.98</v>
      </c>
      <c r="L709" s="2">
        <f t="shared" si="30"/>
        <v>39991.839999999997</v>
      </c>
      <c r="M709" s="2">
        <f t="shared" si="31"/>
        <v>39991.839999999997</v>
      </c>
      <c r="N709" s="2">
        <f t="shared" si="32"/>
        <v>56000</v>
      </c>
    </row>
    <row r="710" spans="2:14" ht="12.75" customHeight="1" x14ac:dyDescent="0.2">
      <c r="B710" s="1" t="s">
        <v>797</v>
      </c>
      <c r="C710" s="1" t="s">
        <v>480</v>
      </c>
      <c r="D710" s="18">
        <v>46813</v>
      </c>
      <c r="E710" s="2">
        <v>88883.93</v>
      </c>
      <c r="F710" s="2">
        <v>99550</v>
      </c>
      <c r="G710" s="2">
        <v>50.678051230537413</v>
      </c>
      <c r="H710" s="2">
        <v>99550</v>
      </c>
      <c r="I710" s="2">
        <v>150000</v>
      </c>
      <c r="J710" s="3">
        <v>3.6000009999999998</v>
      </c>
      <c r="K710" s="2">
        <v>57857.164070999999</v>
      </c>
      <c r="L710" s="2">
        <f t="shared" si="30"/>
        <v>358380.09954999998</v>
      </c>
      <c r="M710" s="2">
        <f t="shared" si="31"/>
        <v>358380.09954999998</v>
      </c>
      <c r="N710" s="2">
        <f t="shared" si="32"/>
        <v>540000.15</v>
      </c>
    </row>
    <row r="711" spans="2:14" ht="12.75" customHeight="1" x14ac:dyDescent="0.2">
      <c r="B711" s="1" t="s">
        <v>798</v>
      </c>
      <c r="C711" s="1" t="s">
        <v>799</v>
      </c>
      <c r="D711" s="18">
        <v>46997</v>
      </c>
      <c r="E711" s="2">
        <v>3657.32</v>
      </c>
      <c r="F711" s="2">
        <v>4096.2</v>
      </c>
      <c r="G711" s="2">
        <v>46.477222791855866</v>
      </c>
      <c r="H711" s="2">
        <v>4096.2</v>
      </c>
      <c r="I711" s="2">
        <v>6000</v>
      </c>
      <c r="J711" s="3">
        <v>10</v>
      </c>
      <c r="K711" s="2">
        <v>6428.6</v>
      </c>
      <c r="L711" s="2">
        <f t="shared" ref="L711:L779" si="33">J711*F711</f>
        <v>40962</v>
      </c>
      <c r="M711" s="2">
        <f t="shared" ref="M711:M779" si="34">J711*H711</f>
        <v>40962</v>
      </c>
      <c r="N711" s="2">
        <f t="shared" ref="N711:N779" si="35">J711*I711</f>
        <v>60000</v>
      </c>
    </row>
    <row r="712" spans="2:14" ht="12.75" customHeight="1" x14ac:dyDescent="0.2">
      <c r="B712" s="1" t="s">
        <v>800</v>
      </c>
      <c r="C712" s="1" t="s">
        <v>207</v>
      </c>
      <c r="D712" s="18">
        <v>47178</v>
      </c>
      <c r="E712" s="2">
        <v>5574.97</v>
      </c>
      <c r="F712" s="2">
        <v>6243.97</v>
      </c>
      <c r="G712" s="2">
        <v>60.154517078076928</v>
      </c>
      <c r="H712" s="2">
        <v>6243.97</v>
      </c>
      <c r="I712" s="2">
        <v>10000</v>
      </c>
      <c r="J712" s="3">
        <v>22.56</v>
      </c>
      <c r="K712" s="2">
        <v>24171.460800000001</v>
      </c>
      <c r="L712" s="2">
        <f t="shared" si="33"/>
        <v>140863.9632</v>
      </c>
      <c r="M712" s="2">
        <f t="shared" si="34"/>
        <v>140863.9632</v>
      </c>
      <c r="N712" s="2">
        <f t="shared" si="35"/>
        <v>225600</v>
      </c>
    </row>
    <row r="713" spans="2:14" ht="12.75" customHeight="1" x14ac:dyDescent="0.2">
      <c r="B713" s="1" t="s">
        <v>801</v>
      </c>
      <c r="C713" s="1" t="s">
        <v>207</v>
      </c>
      <c r="D713" s="18">
        <v>46397</v>
      </c>
      <c r="E713" s="2">
        <v>5852.68</v>
      </c>
      <c r="F713" s="2">
        <v>6555</v>
      </c>
      <c r="G713" s="2">
        <v>52.555301296720067</v>
      </c>
      <c r="H713" s="2">
        <v>6555</v>
      </c>
      <c r="I713" s="2">
        <v>10000</v>
      </c>
      <c r="J713" s="3">
        <v>0.8</v>
      </c>
      <c r="K713" s="2">
        <v>857.14400000000001</v>
      </c>
      <c r="L713" s="2">
        <f t="shared" si="33"/>
        <v>5244</v>
      </c>
      <c r="M713" s="2">
        <f t="shared" si="34"/>
        <v>5244</v>
      </c>
      <c r="N713" s="2">
        <f t="shared" si="35"/>
        <v>8000</v>
      </c>
    </row>
    <row r="714" spans="2:14" ht="12.75" customHeight="1" x14ac:dyDescent="0.2">
      <c r="B714" s="1" t="s">
        <v>801</v>
      </c>
      <c r="C714" s="1" t="s">
        <v>207</v>
      </c>
      <c r="D714" s="18">
        <v>46397</v>
      </c>
      <c r="E714" s="2">
        <v>5852.68</v>
      </c>
      <c r="F714" s="2">
        <v>6555</v>
      </c>
      <c r="G714" s="2">
        <v>52.555301296720067</v>
      </c>
      <c r="H714" s="2">
        <v>6555</v>
      </c>
      <c r="I714" s="2">
        <v>10000</v>
      </c>
      <c r="J714" s="3">
        <v>2</v>
      </c>
      <c r="K714" s="2">
        <v>2142.86</v>
      </c>
      <c r="L714" s="2">
        <f t="shared" si="33"/>
        <v>13110</v>
      </c>
      <c r="M714" s="2">
        <f t="shared" si="34"/>
        <v>13110</v>
      </c>
      <c r="N714" s="2">
        <f t="shared" si="35"/>
        <v>20000</v>
      </c>
    </row>
    <row r="715" spans="2:14" ht="12.75" customHeight="1" x14ac:dyDescent="0.2">
      <c r="B715" s="1" t="s">
        <v>802</v>
      </c>
      <c r="C715" s="1" t="s">
        <v>53</v>
      </c>
      <c r="D715" s="18">
        <v>46784</v>
      </c>
      <c r="E715" s="2">
        <v>1897.11</v>
      </c>
      <c r="F715" s="2">
        <v>2124.7600000000002</v>
      </c>
      <c r="G715" s="2">
        <v>78.843728232835716</v>
      </c>
      <c r="H715" s="2">
        <v>2124.7600000000002</v>
      </c>
      <c r="I715" s="2">
        <v>3800</v>
      </c>
      <c r="J715" s="3">
        <v>21</v>
      </c>
      <c r="K715" s="2">
        <v>8549.94</v>
      </c>
      <c r="L715" s="2">
        <f t="shared" si="33"/>
        <v>44619.960000000006</v>
      </c>
      <c r="M715" s="2">
        <f t="shared" si="34"/>
        <v>44619.960000000006</v>
      </c>
      <c r="N715" s="2">
        <f t="shared" si="35"/>
        <v>79800</v>
      </c>
    </row>
    <row r="716" spans="2:14" ht="12.75" customHeight="1" x14ac:dyDescent="0.2">
      <c r="B716" s="1" t="s">
        <v>803</v>
      </c>
      <c r="C716" s="1" t="s">
        <v>252</v>
      </c>
      <c r="D716" s="18">
        <v>47119</v>
      </c>
      <c r="E716" s="2">
        <v>1991</v>
      </c>
      <c r="F716" s="2">
        <v>2229.92</v>
      </c>
      <c r="G716" s="2">
        <v>34.533974312979836</v>
      </c>
      <c r="H716" s="2">
        <v>2229.92</v>
      </c>
      <c r="I716" s="2">
        <v>3000</v>
      </c>
      <c r="J716" s="3">
        <v>47</v>
      </c>
      <c r="K716" s="2">
        <v>15107.21</v>
      </c>
      <c r="L716" s="2">
        <f t="shared" si="33"/>
        <v>104806.24</v>
      </c>
      <c r="M716" s="2">
        <f t="shared" si="34"/>
        <v>104806.24</v>
      </c>
      <c r="N716" s="2">
        <f t="shared" si="35"/>
        <v>141000</v>
      </c>
    </row>
    <row r="717" spans="2:14" ht="12.75" customHeight="1" x14ac:dyDescent="0.2">
      <c r="B717" s="1" t="s">
        <v>804</v>
      </c>
      <c r="C717" s="1" t="s">
        <v>77</v>
      </c>
      <c r="D717" s="18">
        <v>46539</v>
      </c>
      <c r="E717" s="2">
        <v>10024.11</v>
      </c>
      <c r="F717" s="2">
        <v>11227</v>
      </c>
      <c r="G717" s="2">
        <v>60.327781241649589</v>
      </c>
      <c r="H717" s="2">
        <v>11227</v>
      </c>
      <c r="I717" s="2">
        <v>18000</v>
      </c>
      <c r="J717" s="3">
        <v>1.8</v>
      </c>
      <c r="K717" s="2">
        <v>3471.4259999999999</v>
      </c>
      <c r="L717" s="2">
        <f t="shared" si="33"/>
        <v>20208.600000000002</v>
      </c>
      <c r="M717" s="2">
        <f t="shared" si="34"/>
        <v>20208.600000000002</v>
      </c>
      <c r="N717" s="2">
        <f t="shared" si="35"/>
        <v>32400</v>
      </c>
    </row>
    <row r="718" spans="2:14" ht="12.75" customHeight="1" x14ac:dyDescent="0.2">
      <c r="B718" s="1" t="s">
        <v>805</v>
      </c>
      <c r="C718" s="1" t="s">
        <v>207</v>
      </c>
      <c r="D718" s="18">
        <v>46539</v>
      </c>
      <c r="E718" s="2">
        <v>11995</v>
      </c>
      <c r="F718" s="2">
        <v>13434.4</v>
      </c>
      <c r="G718" s="2">
        <v>33.984398261180253</v>
      </c>
      <c r="H718" s="2">
        <v>13434.4</v>
      </c>
      <c r="I718" s="2">
        <v>18000</v>
      </c>
      <c r="J718" s="3">
        <v>2.2000000000000002</v>
      </c>
      <c r="K718" s="2">
        <v>4242.8540000000003</v>
      </c>
      <c r="L718" s="2">
        <f t="shared" si="33"/>
        <v>29555.68</v>
      </c>
      <c r="M718" s="2">
        <f t="shared" si="34"/>
        <v>29555.68</v>
      </c>
      <c r="N718" s="2">
        <f t="shared" si="35"/>
        <v>39600</v>
      </c>
    </row>
    <row r="719" spans="2:14" ht="12.75" customHeight="1" x14ac:dyDescent="0.2">
      <c r="B719" s="1" t="s">
        <v>806</v>
      </c>
      <c r="C719" s="1" t="s">
        <v>807</v>
      </c>
      <c r="D719" s="18">
        <v>46600</v>
      </c>
      <c r="E719" s="2">
        <v>9810.7099999999991</v>
      </c>
      <c r="F719" s="2">
        <v>10988</v>
      </c>
      <c r="G719" s="2">
        <v>45.613396432471781</v>
      </c>
      <c r="H719" s="2">
        <v>10988</v>
      </c>
      <c r="I719" s="2">
        <v>16000</v>
      </c>
      <c r="J719" s="3">
        <v>17</v>
      </c>
      <c r="K719" s="2">
        <v>29142.93</v>
      </c>
      <c r="L719" s="2">
        <f t="shared" si="33"/>
        <v>186796</v>
      </c>
      <c r="M719" s="2">
        <f t="shared" si="34"/>
        <v>186796</v>
      </c>
      <c r="N719" s="2">
        <f t="shared" si="35"/>
        <v>272000</v>
      </c>
    </row>
    <row r="720" spans="2:14" ht="12.75" customHeight="1" x14ac:dyDescent="0.2">
      <c r="B720" s="1" t="s">
        <v>808</v>
      </c>
      <c r="C720" s="1" t="s">
        <v>117</v>
      </c>
      <c r="D720" s="18">
        <v>46113</v>
      </c>
      <c r="E720" s="2">
        <v>10005</v>
      </c>
      <c r="F720" s="2">
        <v>11205.6</v>
      </c>
      <c r="G720" s="2">
        <v>42.785749982151785</v>
      </c>
      <c r="H720" s="2">
        <v>11205.6</v>
      </c>
      <c r="I720" s="2">
        <v>16000</v>
      </c>
      <c r="J720" s="3">
        <v>1</v>
      </c>
      <c r="K720" s="2">
        <v>1714.29</v>
      </c>
      <c r="L720" s="2">
        <f t="shared" si="33"/>
        <v>11205.6</v>
      </c>
      <c r="M720" s="2">
        <f t="shared" si="34"/>
        <v>11205.6</v>
      </c>
      <c r="N720" s="2">
        <f t="shared" si="35"/>
        <v>16000</v>
      </c>
    </row>
    <row r="721" spans="2:14" ht="12.75" customHeight="1" x14ac:dyDescent="0.2">
      <c r="B721" s="1" t="s">
        <v>809</v>
      </c>
      <c r="C721" s="1" t="s">
        <v>810</v>
      </c>
      <c r="D721" s="18">
        <v>46600</v>
      </c>
      <c r="E721" s="2">
        <v>50443.75</v>
      </c>
      <c r="F721" s="2">
        <v>56497</v>
      </c>
      <c r="G721" s="2">
        <v>23.900384091190681</v>
      </c>
      <c r="H721" s="2">
        <v>56497</v>
      </c>
      <c r="I721" s="2">
        <v>70000</v>
      </c>
      <c r="J721" s="3">
        <v>8</v>
      </c>
      <c r="K721" s="2">
        <v>60000</v>
      </c>
      <c r="L721" s="2">
        <f t="shared" si="33"/>
        <v>451976</v>
      </c>
      <c r="M721" s="2">
        <f t="shared" si="34"/>
        <v>451976</v>
      </c>
      <c r="N721" s="2">
        <f t="shared" si="35"/>
        <v>560000</v>
      </c>
    </row>
    <row r="722" spans="2:14" ht="12.75" customHeight="1" x14ac:dyDescent="0.2">
      <c r="B722" s="1" t="s">
        <v>811</v>
      </c>
      <c r="C722" s="1" t="s">
        <v>75</v>
      </c>
      <c r="D722" s="18">
        <v>46692</v>
      </c>
      <c r="E722" s="2">
        <v>187250</v>
      </c>
      <c r="F722" s="2">
        <v>209720</v>
      </c>
      <c r="G722" s="2">
        <v>24.928476063322524</v>
      </c>
      <c r="H722" s="2">
        <v>209720</v>
      </c>
      <c r="I722" s="2">
        <v>262000</v>
      </c>
      <c r="J722" s="3">
        <v>1.4</v>
      </c>
      <c r="K722" s="2">
        <v>39300.002</v>
      </c>
      <c r="L722" s="2">
        <f t="shared" si="33"/>
        <v>293608</v>
      </c>
      <c r="M722" s="2">
        <f t="shared" si="34"/>
        <v>293608</v>
      </c>
      <c r="N722" s="2">
        <f t="shared" si="35"/>
        <v>366800</v>
      </c>
    </row>
    <row r="723" spans="2:14" ht="12.75" customHeight="1" x14ac:dyDescent="0.2">
      <c r="B723" s="1" t="s">
        <v>812</v>
      </c>
      <c r="C723" s="1" t="s">
        <v>190</v>
      </c>
      <c r="D723" s="18">
        <v>46419</v>
      </c>
      <c r="E723" s="2">
        <v>21454.560000000001</v>
      </c>
      <c r="F723" s="2">
        <v>24029.11</v>
      </c>
      <c r="G723" s="2">
        <v>20.686950120083516</v>
      </c>
      <c r="H723" s="2">
        <v>24029.11</v>
      </c>
      <c r="I723" s="2">
        <v>29000</v>
      </c>
      <c r="J723" s="3">
        <v>4</v>
      </c>
      <c r="K723" s="2">
        <v>12428.56</v>
      </c>
      <c r="L723" s="2">
        <f t="shared" si="33"/>
        <v>96116.44</v>
      </c>
      <c r="M723" s="2">
        <f t="shared" si="34"/>
        <v>96116.44</v>
      </c>
      <c r="N723" s="2">
        <f t="shared" si="35"/>
        <v>116000</v>
      </c>
    </row>
    <row r="724" spans="2:14" ht="12.75" customHeight="1" x14ac:dyDescent="0.2">
      <c r="B724" s="1" t="s">
        <v>813</v>
      </c>
      <c r="C724" s="1" t="s">
        <v>106</v>
      </c>
      <c r="D724" s="18">
        <v>46722</v>
      </c>
      <c r="E724" s="2">
        <v>48463.81</v>
      </c>
      <c r="F724" s="2">
        <v>54279.47</v>
      </c>
      <c r="G724" s="2">
        <v>29.883361057136337</v>
      </c>
      <c r="H724" s="2">
        <v>54279.47</v>
      </c>
      <c r="I724" s="2">
        <v>70500</v>
      </c>
      <c r="J724" s="3">
        <v>34.666666999999997</v>
      </c>
      <c r="K724" s="2">
        <v>261857.09585099999</v>
      </c>
      <c r="L724" s="2">
        <f t="shared" si="33"/>
        <v>1881688.3114264898</v>
      </c>
      <c r="M724" s="2">
        <f t="shared" si="34"/>
        <v>1881688.3114264898</v>
      </c>
      <c r="N724" s="2">
        <f t="shared" si="35"/>
        <v>2444000.0234999997</v>
      </c>
    </row>
    <row r="725" spans="2:14" ht="12.75" customHeight="1" x14ac:dyDescent="0.2">
      <c r="B725" s="1" t="s">
        <v>814</v>
      </c>
      <c r="C725" s="1" t="s">
        <v>815</v>
      </c>
      <c r="D725" s="18">
        <v>47362</v>
      </c>
      <c r="E725" s="2">
        <v>186922.31</v>
      </c>
      <c r="F725" s="2">
        <v>209352.99</v>
      </c>
      <c r="G725" s="2">
        <v>33.745402919729017</v>
      </c>
      <c r="H725" s="2">
        <v>209352.99</v>
      </c>
      <c r="I725" s="2">
        <v>280000</v>
      </c>
      <c r="J725" s="3">
        <v>4.5999999999999996</v>
      </c>
      <c r="K725" s="2">
        <v>138000</v>
      </c>
      <c r="L725" s="2">
        <f t="shared" si="33"/>
        <v>963023.75399999984</v>
      </c>
      <c r="M725" s="2">
        <f t="shared" si="34"/>
        <v>963023.75399999984</v>
      </c>
      <c r="N725" s="2">
        <f t="shared" si="35"/>
        <v>1288000</v>
      </c>
    </row>
    <row r="726" spans="2:14" ht="12.75" customHeight="1" x14ac:dyDescent="0.2">
      <c r="B726" s="1" t="s">
        <v>816</v>
      </c>
      <c r="C726" s="1" t="s">
        <v>97</v>
      </c>
      <c r="D726" s="18">
        <v>46753</v>
      </c>
      <c r="E726" s="2">
        <v>12350.86</v>
      </c>
      <c r="F726" s="2">
        <v>13832.96</v>
      </c>
      <c r="G726" s="2">
        <v>37.353104469325437</v>
      </c>
      <c r="H726" s="2">
        <v>13832.96</v>
      </c>
      <c r="I726" s="2">
        <v>19000</v>
      </c>
      <c r="J726" s="3">
        <v>10</v>
      </c>
      <c r="K726" s="2">
        <v>20357.099999999999</v>
      </c>
      <c r="L726" s="2">
        <f t="shared" si="33"/>
        <v>138329.59999999998</v>
      </c>
      <c r="M726" s="2">
        <f t="shared" si="34"/>
        <v>138329.59999999998</v>
      </c>
      <c r="N726" s="2">
        <f t="shared" si="35"/>
        <v>190000</v>
      </c>
    </row>
    <row r="727" spans="2:14" ht="12.75" customHeight="1" x14ac:dyDescent="0.2">
      <c r="B727" s="1" t="s">
        <v>817</v>
      </c>
      <c r="C727" s="1" t="s">
        <v>97</v>
      </c>
      <c r="D727" s="18">
        <v>46183</v>
      </c>
      <c r="E727" s="2">
        <v>7713</v>
      </c>
      <c r="F727" s="2">
        <v>8638.56</v>
      </c>
      <c r="G727" s="2">
        <v>73.640051119631053</v>
      </c>
      <c r="H727" s="2">
        <v>8638.56</v>
      </c>
      <c r="I727" s="2">
        <v>15000</v>
      </c>
      <c r="J727" s="3">
        <v>4</v>
      </c>
      <c r="K727" s="2">
        <v>6428.56</v>
      </c>
      <c r="L727" s="2">
        <f t="shared" si="33"/>
        <v>34554.239999999998</v>
      </c>
      <c r="M727" s="2">
        <f t="shared" si="34"/>
        <v>34554.239999999998</v>
      </c>
      <c r="N727" s="2">
        <f t="shared" si="35"/>
        <v>60000</v>
      </c>
    </row>
    <row r="728" spans="2:14" ht="12.75" customHeight="1" x14ac:dyDescent="0.2">
      <c r="B728" s="1" t="s">
        <v>818</v>
      </c>
      <c r="C728" s="1" t="s">
        <v>63</v>
      </c>
      <c r="D728" s="18">
        <v>46388</v>
      </c>
      <c r="E728" s="2">
        <v>3220</v>
      </c>
      <c r="F728" s="2">
        <v>3606.4</v>
      </c>
      <c r="G728" s="2">
        <v>66.370896184560777</v>
      </c>
      <c r="H728" s="2">
        <v>3606.4</v>
      </c>
      <c r="I728" s="2">
        <v>6000</v>
      </c>
      <c r="J728" s="3">
        <v>55</v>
      </c>
      <c r="K728" s="2">
        <v>35357.300000000003</v>
      </c>
      <c r="L728" s="2">
        <f t="shared" si="33"/>
        <v>198352</v>
      </c>
      <c r="M728" s="2">
        <f t="shared" si="34"/>
        <v>198352</v>
      </c>
      <c r="N728" s="2">
        <f t="shared" si="35"/>
        <v>330000</v>
      </c>
    </row>
    <row r="729" spans="2:14" ht="12.75" customHeight="1" x14ac:dyDescent="0.2">
      <c r="B729" s="1" t="s">
        <v>818</v>
      </c>
      <c r="C729" s="1" t="s">
        <v>63</v>
      </c>
      <c r="D729" s="18">
        <v>46661</v>
      </c>
      <c r="E729" s="2">
        <v>3080</v>
      </c>
      <c r="F729" s="2">
        <v>3449.6</v>
      </c>
      <c r="G729" s="2">
        <v>73.93320964749536</v>
      </c>
      <c r="H729" s="2">
        <v>3449.6</v>
      </c>
      <c r="I729" s="2">
        <v>6000</v>
      </c>
      <c r="J729" s="3">
        <v>61.6</v>
      </c>
      <c r="K729" s="2">
        <v>39600.175999999999</v>
      </c>
      <c r="L729" s="2">
        <f t="shared" si="33"/>
        <v>212495.35999999999</v>
      </c>
      <c r="M729" s="2">
        <f t="shared" si="34"/>
        <v>212495.35999999999</v>
      </c>
      <c r="N729" s="2">
        <f t="shared" si="35"/>
        <v>369600</v>
      </c>
    </row>
    <row r="730" spans="2:14" ht="12.75" customHeight="1" x14ac:dyDescent="0.2">
      <c r="B730" s="1" t="s">
        <v>819</v>
      </c>
      <c r="C730" s="1" t="s">
        <v>820</v>
      </c>
      <c r="D730" s="18">
        <v>46327</v>
      </c>
      <c r="E730" s="2">
        <v>50848.58</v>
      </c>
      <c r="F730" s="2">
        <v>56950.41</v>
      </c>
      <c r="G730" s="2">
        <v>26.425779902199125</v>
      </c>
      <c r="H730" s="2">
        <v>56950.41</v>
      </c>
      <c r="I730" s="2">
        <v>72000</v>
      </c>
      <c r="J730" s="3">
        <v>4</v>
      </c>
      <c r="K730" s="2">
        <v>30857.16</v>
      </c>
      <c r="L730" s="2">
        <f t="shared" si="33"/>
        <v>227801.64</v>
      </c>
      <c r="M730" s="2">
        <f t="shared" si="34"/>
        <v>227801.64</v>
      </c>
      <c r="N730" s="2">
        <f t="shared" si="35"/>
        <v>288000</v>
      </c>
    </row>
    <row r="731" spans="2:14" ht="12.75" customHeight="1" x14ac:dyDescent="0.2">
      <c r="B731" s="1" t="s">
        <v>821</v>
      </c>
      <c r="C731" s="1" t="s">
        <v>822</v>
      </c>
      <c r="D731" s="18">
        <v>46935</v>
      </c>
      <c r="E731" s="2">
        <v>107790.06</v>
      </c>
      <c r="F731" s="2">
        <v>120724.87</v>
      </c>
      <c r="G731" s="2">
        <v>34.189417640292341</v>
      </c>
      <c r="H731" s="2">
        <v>120724.87</v>
      </c>
      <c r="I731" s="2">
        <v>162000</v>
      </c>
      <c r="J731" s="3">
        <v>2</v>
      </c>
      <c r="K731" s="2">
        <v>34714.28</v>
      </c>
      <c r="L731" s="2">
        <f t="shared" si="33"/>
        <v>241449.74</v>
      </c>
      <c r="M731" s="2">
        <f t="shared" si="34"/>
        <v>241449.74</v>
      </c>
      <c r="N731" s="2">
        <f t="shared" si="35"/>
        <v>324000</v>
      </c>
    </row>
    <row r="732" spans="2:14" ht="12.75" customHeight="1" x14ac:dyDescent="0.2">
      <c r="B732" s="1" t="s">
        <v>823</v>
      </c>
      <c r="C732" s="1" t="s">
        <v>63</v>
      </c>
      <c r="D732" s="18">
        <v>47635</v>
      </c>
      <c r="E732" s="2">
        <v>4772.5</v>
      </c>
      <c r="F732" s="2">
        <v>5345.2</v>
      </c>
      <c r="G732" s="2">
        <v>68.375364813290432</v>
      </c>
      <c r="H732" s="2">
        <v>5345.2</v>
      </c>
      <c r="I732" s="2">
        <v>9000</v>
      </c>
      <c r="J732" s="3">
        <v>19</v>
      </c>
      <c r="K732" s="2">
        <v>18321.509999999998</v>
      </c>
      <c r="L732" s="2">
        <f t="shared" si="33"/>
        <v>101558.8</v>
      </c>
      <c r="M732" s="2">
        <f t="shared" si="34"/>
        <v>101558.8</v>
      </c>
      <c r="N732" s="2">
        <f t="shared" si="35"/>
        <v>171000</v>
      </c>
    </row>
    <row r="733" spans="2:14" ht="12.75" customHeight="1" x14ac:dyDescent="0.2">
      <c r="B733" s="1" t="s">
        <v>824</v>
      </c>
      <c r="C733" s="1" t="s">
        <v>406</v>
      </c>
      <c r="D733" s="18">
        <v>47515</v>
      </c>
      <c r="E733" s="2">
        <v>8817</v>
      </c>
      <c r="F733" s="2">
        <v>9875.0400000000009</v>
      </c>
      <c r="G733" s="2">
        <v>51.898118893695617</v>
      </c>
      <c r="H733" s="2">
        <v>9875.0400000000009</v>
      </c>
      <c r="I733" s="2">
        <v>15000</v>
      </c>
      <c r="J733" s="3">
        <v>2.7</v>
      </c>
      <c r="K733" s="2">
        <v>4339.2780000000002</v>
      </c>
      <c r="L733" s="2">
        <f t="shared" si="33"/>
        <v>26662.608000000004</v>
      </c>
      <c r="M733" s="2">
        <f t="shared" si="34"/>
        <v>26662.608000000004</v>
      </c>
      <c r="N733" s="2">
        <f t="shared" si="35"/>
        <v>40500</v>
      </c>
    </row>
    <row r="734" spans="2:14" ht="12.75" customHeight="1" x14ac:dyDescent="0.2">
      <c r="B734" s="1" t="s">
        <v>825</v>
      </c>
      <c r="C734" s="1" t="s">
        <v>47</v>
      </c>
      <c r="D734" s="18">
        <v>46722</v>
      </c>
      <c r="E734" s="2">
        <v>6200</v>
      </c>
      <c r="F734" s="2">
        <v>6944</v>
      </c>
      <c r="G734" s="2">
        <v>72.811059907834093</v>
      </c>
      <c r="H734" s="2">
        <v>6944</v>
      </c>
      <c r="I734" s="2">
        <v>12000</v>
      </c>
      <c r="J734" s="3">
        <v>28</v>
      </c>
      <c r="K734" s="2">
        <v>35999.879999999997</v>
      </c>
      <c r="L734" s="2">
        <f t="shared" si="33"/>
        <v>194432</v>
      </c>
      <c r="M734" s="2">
        <f t="shared" si="34"/>
        <v>194432</v>
      </c>
      <c r="N734" s="2">
        <f t="shared" si="35"/>
        <v>336000</v>
      </c>
    </row>
    <row r="735" spans="2:14" ht="12.75" customHeight="1" x14ac:dyDescent="0.2">
      <c r="B735" s="1" t="s">
        <v>826</v>
      </c>
      <c r="C735" s="1" t="s">
        <v>367</v>
      </c>
      <c r="D735" s="18">
        <v>46357</v>
      </c>
      <c r="E735" s="2">
        <v>48170</v>
      </c>
      <c r="F735" s="2">
        <v>53950.400000000001</v>
      </c>
      <c r="G735" s="2">
        <v>37.163023814466627</v>
      </c>
      <c r="H735" s="2">
        <v>53950.400000000001</v>
      </c>
      <c r="I735" s="2">
        <v>74000</v>
      </c>
      <c r="J735" s="3">
        <v>1.6</v>
      </c>
      <c r="K735" s="2">
        <v>12685.712</v>
      </c>
      <c r="L735" s="2">
        <f t="shared" si="33"/>
        <v>86320.640000000014</v>
      </c>
      <c r="M735" s="2">
        <f t="shared" si="34"/>
        <v>86320.640000000014</v>
      </c>
      <c r="N735" s="2">
        <f t="shared" si="35"/>
        <v>118400</v>
      </c>
    </row>
    <row r="736" spans="2:14" ht="12.75" customHeight="1" x14ac:dyDescent="0.2">
      <c r="B736" s="1" t="s">
        <v>826</v>
      </c>
      <c r="C736" s="1" t="s">
        <v>85</v>
      </c>
      <c r="D736" s="18">
        <v>46813</v>
      </c>
      <c r="E736" s="2">
        <v>52520</v>
      </c>
      <c r="F736" s="2">
        <v>58822.400000000001</v>
      </c>
      <c r="G736" s="2">
        <v>39.402676531389403</v>
      </c>
      <c r="H736" s="2">
        <v>58822.400000000001</v>
      </c>
      <c r="I736" s="2">
        <v>82000</v>
      </c>
      <c r="J736" s="3">
        <v>2</v>
      </c>
      <c r="K736" s="2">
        <v>17571.419999999998</v>
      </c>
      <c r="L736" s="2">
        <f t="shared" si="33"/>
        <v>117644.8</v>
      </c>
      <c r="M736" s="2">
        <f t="shared" si="34"/>
        <v>117644.8</v>
      </c>
      <c r="N736" s="2">
        <f t="shared" si="35"/>
        <v>164000</v>
      </c>
    </row>
    <row r="737" spans="2:14" ht="12.75" customHeight="1" x14ac:dyDescent="0.2">
      <c r="B737" s="1" t="s">
        <v>826</v>
      </c>
      <c r="C737" s="1" t="s">
        <v>85</v>
      </c>
      <c r="D737" s="18">
        <v>46266</v>
      </c>
      <c r="E737" s="2">
        <v>50711.61</v>
      </c>
      <c r="F737" s="2">
        <v>56797</v>
      </c>
      <c r="G737" s="2">
        <v>44.373822561050758</v>
      </c>
      <c r="H737" s="2">
        <v>56797</v>
      </c>
      <c r="I737" s="2">
        <v>82000</v>
      </c>
      <c r="J737" s="3">
        <v>0.6</v>
      </c>
      <c r="K737" s="2">
        <v>5271.4260000000004</v>
      </c>
      <c r="L737" s="2">
        <f t="shared" si="33"/>
        <v>34078.199999999997</v>
      </c>
      <c r="M737" s="2">
        <f t="shared" si="34"/>
        <v>34078.199999999997</v>
      </c>
      <c r="N737" s="2">
        <f t="shared" si="35"/>
        <v>49200</v>
      </c>
    </row>
    <row r="738" spans="2:14" ht="12.75" customHeight="1" x14ac:dyDescent="0.2">
      <c r="B738" s="1" t="s">
        <v>827</v>
      </c>
      <c r="C738" s="1" t="s">
        <v>469</v>
      </c>
      <c r="D738" s="18">
        <v>47058</v>
      </c>
      <c r="E738" s="2">
        <v>82491.960000000006</v>
      </c>
      <c r="F738" s="2">
        <v>92391</v>
      </c>
      <c r="G738" s="2">
        <v>35.294563323267418</v>
      </c>
      <c r="H738" s="2">
        <v>92391</v>
      </c>
      <c r="I738" s="2">
        <v>125000</v>
      </c>
      <c r="J738" s="3">
        <v>19</v>
      </c>
      <c r="K738" s="2">
        <v>254464.34</v>
      </c>
      <c r="L738" s="2">
        <f t="shared" si="33"/>
        <v>1755429</v>
      </c>
      <c r="M738" s="2">
        <f t="shared" si="34"/>
        <v>1755429</v>
      </c>
      <c r="N738" s="2">
        <f t="shared" si="35"/>
        <v>2375000</v>
      </c>
    </row>
    <row r="739" spans="2:14" ht="12.75" customHeight="1" x14ac:dyDescent="0.2">
      <c r="B739" s="1" t="s">
        <v>828</v>
      </c>
      <c r="C739" s="1" t="s">
        <v>607</v>
      </c>
      <c r="D739" s="18">
        <v>47423</v>
      </c>
      <c r="E739" s="2">
        <v>1365.21</v>
      </c>
      <c r="F739" s="2">
        <v>1529.04</v>
      </c>
      <c r="G739" s="2">
        <v>33.417045989640563</v>
      </c>
      <c r="H739" s="2">
        <v>1529.04</v>
      </c>
      <c r="I739" s="2">
        <v>2040</v>
      </c>
      <c r="J739" s="3">
        <v>50</v>
      </c>
      <c r="K739" s="2">
        <v>10928.5</v>
      </c>
      <c r="L739" s="2">
        <f t="shared" si="33"/>
        <v>76452</v>
      </c>
      <c r="M739" s="2">
        <f t="shared" si="34"/>
        <v>76452</v>
      </c>
      <c r="N739" s="2">
        <f t="shared" si="35"/>
        <v>102000</v>
      </c>
    </row>
    <row r="740" spans="2:14" ht="12.75" customHeight="1" x14ac:dyDescent="0.2">
      <c r="B740" s="1" t="s">
        <v>829</v>
      </c>
      <c r="C740" s="1" t="s">
        <v>207</v>
      </c>
      <c r="D740" s="18">
        <v>47239</v>
      </c>
      <c r="E740" s="2">
        <v>4262.5</v>
      </c>
      <c r="F740" s="2">
        <v>4774</v>
      </c>
      <c r="G740" s="2">
        <v>46.62756598240469</v>
      </c>
      <c r="H740" s="2">
        <v>4774</v>
      </c>
      <c r="I740" s="2">
        <v>7000</v>
      </c>
      <c r="J740" s="3">
        <v>6</v>
      </c>
      <c r="K740" s="2">
        <v>4500</v>
      </c>
      <c r="L740" s="2">
        <f t="shared" si="33"/>
        <v>28644</v>
      </c>
      <c r="M740" s="2">
        <f t="shared" si="34"/>
        <v>28644</v>
      </c>
      <c r="N740" s="2">
        <f t="shared" si="35"/>
        <v>42000</v>
      </c>
    </row>
    <row r="741" spans="2:14" ht="12.75" customHeight="1" x14ac:dyDescent="0.2">
      <c r="B741" s="1" t="s">
        <v>830</v>
      </c>
      <c r="C741" s="1" t="s">
        <v>831</v>
      </c>
      <c r="D741" s="18">
        <v>46600</v>
      </c>
      <c r="E741" s="2">
        <v>6812.5</v>
      </c>
      <c r="F741" s="2">
        <v>7630</v>
      </c>
      <c r="G741" s="2">
        <v>57.27391874180865</v>
      </c>
      <c r="H741" s="2">
        <v>7630</v>
      </c>
      <c r="I741" s="2">
        <v>12000</v>
      </c>
      <c r="J741" s="3">
        <v>8</v>
      </c>
      <c r="K741" s="2">
        <v>10285.68</v>
      </c>
      <c r="L741" s="2">
        <f t="shared" si="33"/>
        <v>61040</v>
      </c>
      <c r="M741" s="2">
        <f t="shared" si="34"/>
        <v>61040</v>
      </c>
      <c r="N741" s="2">
        <f t="shared" si="35"/>
        <v>96000</v>
      </c>
    </row>
    <row r="742" spans="2:14" ht="12.75" customHeight="1" x14ac:dyDescent="0.2">
      <c r="B742" s="1" t="s">
        <v>832</v>
      </c>
      <c r="C742" s="1" t="s">
        <v>833</v>
      </c>
      <c r="D742" s="18">
        <v>46336</v>
      </c>
      <c r="E742" s="2">
        <v>15069</v>
      </c>
      <c r="F742" s="2">
        <v>16877.28</v>
      </c>
      <c r="G742" s="2">
        <v>30.352758264364873</v>
      </c>
      <c r="H742" s="2">
        <v>16877.28</v>
      </c>
      <c r="I742" s="2">
        <v>22000</v>
      </c>
      <c r="J742" s="3">
        <v>1</v>
      </c>
      <c r="K742" s="2">
        <v>2357.14</v>
      </c>
      <c r="L742" s="2">
        <f t="shared" si="33"/>
        <v>16877.28</v>
      </c>
      <c r="M742" s="2">
        <f t="shared" si="34"/>
        <v>16877.28</v>
      </c>
      <c r="N742" s="2">
        <f t="shared" si="35"/>
        <v>22000</v>
      </c>
    </row>
    <row r="743" spans="2:14" ht="12.75" customHeight="1" x14ac:dyDescent="0.2">
      <c r="B743" s="1" t="s">
        <v>834</v>
      </c>
      <c r="C743" s="1" t="s">
        <v>540</v>
      </c>
      <c r="D743" s="18">
        <v>46388</v>
      </c>
      <c r="E743" s="2">
        <v>49265</v>
      </c>
      <c r="F743" s="2">
        <v>55176.800000000003</v>
      </c>
      <c r="G743" s="2">
        <v>35.926693827840687</v>
      </c>
      <c r="H743" s="2">
        <v>55176.800000000003</v>
      </c>
      <c r="I743" s="2">
        <v>75000</v>
      </c>
      <c r="J743" s="3">
        <v>3</v>
      </c>
      <c r="K743" s="2">
        <v>24107.13</v>
      </c>
      <c r="L743" s="2">
        <f t="shared" si="33"/>
        <v>165530.40000000002</v>
      </c>
      <c r="M743" s="2">
        <f t="shared" si="34"/>
        <v>165530.40000000002</v>
      </c>
      <c r="N743" s="2">
        <f t="shared" si="35"/>
        <v>225000</v>
      </c>
    </row>
    <row r="744" spans="2:14" ht="12.75" customHeight="1" x14ac:dyDescent="0.2">
      <c r="B744" s="1" t="s">
        <v>835</v>
      </c>
      <c r="C744" s="1" t="s">
        <v>836</v>
      </c>
      <c r="D744" s="18">
        <v>46600</v>
      </c>
      <c r="E744" s="2">
        <v>22133.439999999999</v>
      </c>
      <c r="F744" s="2">
        <v>22133.439999999999</v>
      </c>
      <c r="G744" s="2">
        <v>41.866786184162969</v>
      </c>
      <c r="H744" s="2">
        <v>22133.439999999999</v>
      </c>
      <c r="I744" s="2">
        <v>31400</v>
      </c>
      <c r="J744" s="3">
        <v>1</v>
      </c>
      <c r="K744" s="2">
        <v>3364.29</v>
      </c>
      <c r="L744" s="2">
        <f t="shared" si="33"/>
        <v>22133.439999999999</v>
      </c>
      <c r="M744" s="2">
        <f t="shared" si="34"/>
        <v>22133.439999999999</v>
      </c>
      <c r="N744" s="2">
        <f t="shared" si="35"/>
        <v>31400</v>
      </c>
    </row>
    <row r="745" spans="2:14" ht="12.75" customHeight="1" x14ac:dyDescent="0.2">
      <c r="B745" s="1" t="s">
        <v>837</v>
      </c>
      <c r="C745" s="1" t="s">
        <v>838</v>
      </c>
      <c r="D745" s="18">
        <v>46336</v>
      </c>
      <c r="E745" s="2">
        <v>3734</v>
      </c>
      <c r="F745" s="2">
        <v>4182.08</v>
      </c>
      <c r="G745" s="2">
        <v>43.469278445175611</v>
      </c>
      <c r="H745" s="2">
        <v>4182.08</v>
      </c>
      <c r="I745" s="2">
        <v>6000</v>
      </c>
      <c r="J745" s="3">
        <v>3</v>
      </c>
      <c r="K745" s="2">
        <v>1928.58</v>
      </c>
      <c r="L745" s="2">
        <f t="shared" si="33"/>
        <v>12546.24</v>
      </c>
      <c r="M745" s="2">
        <f t="shared" si="34"/>
        <v>12546.24</v>
      </c>
      <c r="N745" s="2">
        <f t="shared" si="35"/>
        <v>18000</v>
      </c>
    </row>
    <row r="746" spans="2:14" ht="12.75" customHeight="1" x14ac:dyDescent="0.2">
      <c r="B746" s="1" t="s">
        <v>839</v>
      </c>
      <c r="C746" s="1" t="s">
        <v>101</v>
      </c>
      <c r="D746" s="18">
        <v>46985</v>
      </c>
      <c r="E746" s="2">
        <v>32142.86</v>
      </c>
      <c r="F746" s="2">
        <v>36000</v>
      </c>
      <c r="G746" s="2">
        <v>122.22222222222223</v>
      </c>
      <c r="H746" s="2">
        <v>36000</v>
      </c>
      <c r="I746" s="2">
        <v>80000</v>
      </c>
      <c r="J746" s="3">
        <v>2</v>
      </c>
      <c r="K746" s="2">
        <v>17142.86</v>
      </c>
      <c r="L746" s="2">
        <f t="shared" si="33"/>
        <v>72000</v>
      </c>
      <c r="M746" s="2">
        <f t="shared" si="34"/>
        <v>72000</v>
      </c>
      <c r="N746" s="2">
        <f t="shared" si="35"/>
        <v>160000</v>
      </c>
    </row>
    <row r="747" spans="2:14" ht="12.75" customHeight="1" x14ac:dyDescent="0.2">
      <c r="B747" s="1" t="s">
        <v>840</v>
      </c>
      <c r="C747" s="1" t="s">
        <v>831</v>
      </c>
      <c r="D747" s="18">
        <v>46478</v>
      </c>
      <c r="E747" s="2">
        <v>4866.07</v>
      </c>
      <c r="F747" s="2">
        <v>5450</v>
      </c>
      <c r="G747" s="2">
        <v>65.137614678899084</v>
      </c>
      <c r="H747" s="2">
        <v>5450</v>
      </c>
      <c r="I747" s="2">
        <v>9000</v>
      </c>
      <c r="J747" s="3">
        <v>7</v>
      </c>
      <c r="K747" s="2">
        <v>6750.03</v>
      </c>
      <c r="L747" s="2">
        <f t="shared" si="33"/>
        <v>38150</v>
      </c>
      <c r="M747" s="2">
        <f t="shared" si="34"/>
        <v>38150</v>
      </c>
      <c r="N747" s="2">
        <f t="shared" si="35"/>
        <v>63000</v>
      </c>
    </row>
    <row r="748" spans="2:14" ht="12.75" customHeight="1" x14ac:dyDescent="0.2">
      <c r="B748" s="1" t="s">
        <v>841</v>
      </c>
      <c r="C748" s="1" t="s">
        <v>15</v>
      </c>
      <c r="D748" s="18">
        <v>46327</v>
      </c>
      <c r="E748" s="2">
        <v>854.7</v>
      </c>
      <c r="F748" s="2">
        <v>854.7</v>
      </c>
      <c r="G748" s="2">
        <v>28.700128700128701</v>
      </c>
      <c r="H748" s="2">
        <v>854.7</v>
      </c>
      <c r="I748" s="2">
        <v>1100</v>
      </c>
      <c r="J748" s="3">
        <v>1</v>
      </c>
      <c r="K748" s="2">
        <v>117.86</v>
      </c>
      <c r="L748" s="2">
        <f t="shared" si="33"/>
        <v>854.7</v>
      </c>
      <c r="M748" s="2">
        <f t="shared" si="34"/>
        <v>854.7</v>
      </c>
      <c r="N748" s="2">
        <f t="shared" si="35"/>
        <v>1100</v>
      </c>
    </row>
    <row r="749" spans="2:14" ht="12.75" customHeight="1" x14ac:dyDescent="0.2">
      <c r="B749" s="1" t="s">
        <v>842</v>
      </c>
      <c r="C749" s="1" t="s">
        <v>73</v>
      </c>
      <c r="D749" s="18">
        <v>46143</v>
      </c>
      <c r="E749" s="2">
        <v>64217</v>
      </c>
      <c r="F749" s="2">
        <v>71923.039999999994</v>
      </c>
      <c r="G749" s="2">
        <v>20.962628943381706</v>
      </c>
      <c r="H749" s="2">
        <v>71923.039999999994</v>
      </c>
      <c r="I749" s="2">
        <v>87000</v>
      </c>
      <c r="J749" s="3">
        <v>30.5</v>
      </c>
      <c r="K749" s="2">
        <v>284303.61499999999</v>
      </c>
      <c r="L749" s="2">
        <f t="shared" si="33"/>
        <v>2193652.7199999997</v>
      </c>
      <c r="M749" s="2">
        <f t="shared" si="34"/>
        <v>2193652.7199999997</v>
      </c>
      <c r="N749" s="2">
        <f t="shared" si="35"/>
        <v>2653500</v>
      </c>
    </row>
    <row r="750" spans="2:14" ht="12.75" customHeight="1" x14ac:dyDescent="0.2">
      <c r="B750" s="1" t="s">
        <v>843</v>
      </c>
      <c r="C750" s="1" t="s">
        <v>47</v>
      </c>
      <c r="D750" s="18">
        <v>46235</v>
      </c>
      <c r="E750" s="2">
        <v>28800</v>
      </c>
      <c r="F750" s="2">
        <v>32256</v>
      </c>
      <c r="G750" s="2">
        <v>73.6111111111111</v>
      </c>
      <c r="H750" s="2">
        <v>32256</v>
      </c>
      <c r="I750" s="2">
        <v>56000</v>
      </c>
      <c r="J750" s="3">
        <v>20</v>
      </c>
      <c r="K750" s="2">
        <v>120000</v>
      </c>
      <c r="L750" s="2">
        <f t="shared" si="33"/>
        <v>645120</v>
      </c>
      <c r="M750" s="2">
        <f t="shared" si="34"/>
        <v>645120</v>
      </c>
      <c r="N750" s="2">
        <f t="shared" si="35"/>
        <v>1120000</v>
      </c>
    </row>
    <row r="751" spans="2:14" ht="12.75" customHeight="1" x14ac:dyDescent="0.2">
      <c r="B751" s="1" t="s">
        <v>844</v>
      </c>
      <c r="C751" s="1" t="s">
        <v>247</v>
      </c>
      <c r="D751" s="18">
        <v>46661</v>
      </c>
      <c r="E751" s="2">
        <v>75000</v>
      </c>
      <c r="F751" s="2">
        <v>84000</v>
      </c>
      <c r="G751" s="2">
        <v>-14.285714285714285</v>
      </c>
      <c r="H751" s="2">
        <v>84000</v>
      </c>
      <c r="I751" s="2">
        <v>72000</v>
      </c>
      <c r="J751" s="3">
        <v>99</v>
      </c>
      <c r="K751" s="2">
        <v>763714.71</v>
      </c>
      <c r="L751" s="2">
        <f t="shared" si="33"/>
        <v>8316000</v>
      </c>
      <c r="M751" s="2">
        <f t="shared" si="34"/>
        <v>8316000</v>
      </c>
      <c r="N751" s="2">
        <f t="shared" si="35"/>
        <v>7128000</v>
      </c>
    </row>
    <row r="752" spans="2:14" ht="12.75" customHeight="1" x14ac:dyDescent="0.2">
      <c r="B752" s="1" t="s">
        <v>844</v>
      </c>
      <c r="C752" s="1" t="s">
        <v>247</v>
      </c>
      <c r="D752" s="18">
        <v>46661</v>
      </c>
      <c r="E752" s="2">
        <v>75000</v>
      </c>
      <c r="F752" s="2">
        <v>84000</v>
      </c>
      <c r="G752" s="2">
        <v>-14.285714285714285</v>
      </c>
      <c r="H752" s="2">
        <v>84000</v>
      </c>
      <c r="I752" s="2">
        <v>72000</v>
      </c>
      <c r="J752" s="3">
        <v>63</v>
      </c>
      <c r="K752" s="2">
        <v>486000.27</v>
      </c>
      <c r="L752" s="2">
        <f t="shared" si="33"/>
        <v>5292000</v>
      </c>
      <c r="M752" s="2">
        <f t="shared" si="34"/>
        <v>5292000</v>
      </c>
      <c r="N752" s="2">
        <f t="shared" si="35"/>
        <v>4536000</v>
      </c>
    </row>
    <row r="753" spans="2:14" ht="12.75" customHeight="1" x14ac:dyDescent="0.2">
      <c r="B753" s="1" t="s">
        <v>845</v>
      </c>
      <c r="C753" s="1" t="s">
        <v>39</v>
      </c>
      <c r="D753" s="18">
        <v>46082</v>
      </c>
      <c r="E753" s="2">
        <v>1</v>
      </c>
      <c r="F753" s="2">
        <v>15649</v>
      </c>
      <c r="G753" s="2">
        <v>30.998785864911497</v>
      </c>
      <c r="H753" s="2">
        <v>15649</v>
      </c>
      <c r="I753" s="2">
        <v>20500</v>
      </c>
      <c r="J753" s="3">
        <v>39</v>
      </c>
      <c r="K753" s="2">
        <v>85660.77</v>
      </c>
      <c r="L753" s="2">
        <f t="shared" si="33"/>
        <v>610311</v>
      </c>
      <c r="M753" s="2">
        <f t="shared" si="34"/>
        <v>610311</v>
      </c>
      <c r="N753" s="2">
        <f t="shared" si="35"/>
        <v>799500</v>
      </c>
    </row>
    <row r="754" spans="2:14" ht="12.75" customHeight="1" x14ac:dyDescent="0.2">
      <c r="B754" s="1" t="s">
        <v>845</v>
      </c>
      <c r="C754" s="1" t="s">
        <v>39</v>
      </c>
      <c r="D754" s="18">
        <v>46082</v>
      </c>
      <c r="E754" s="2">
        <v>13972.32</v>
      </c>
      <c r="F754" s="2">
        <v>15649</v>
      </c>
      <c r="G754" s="2">
        <v>30.998785864911497</v>
      </c>
      <c r="H754" s="2">
        <v>15649</v>
      </c>
      <c r="I754" s="2">
        <v>20500</v>
      </c>
      <c r="J754" s="3">
        <v>179</v>
      </c>
      <c r="K754" s="2">
        <v>393160.97</v>
      </c>
      <c r="L754" s="2">
        <f t="shared" si="33"/>
        <v>2801171</v>
      </c>
      <c r="M754" s="2">
        <f t="shared" si="34"/>
        <v>2801171</v>
      </c>
      <c r="N754" s="2">
        <f t="shared" si="35"/>
        <v>3669500</v>
      </c>
    </row>
    <row r="755" spans="2:14" ht="12.75" customHeight="1" x14ac:dyDescent="0.2">
      <c r="B755" s="1" t="s">
        <v>846</v>
      </c>
      <c r="C755" s="1" t="s">
        <v>247</v>
      </c>
      <c r="D755" s="18">
        <v>46692</v>
      </c>
      <c r="E755" s="2">
        <v>135700</v>
      </c>
      <c r="F755" s="2">
        <v>151984</v>
      </c>
      <c r="G755" s="2">
        <v>44.752079166228022</v>
      </c>
      <c r="H755" s="2">
        <v>151984</v>
      </c>
      <c r="I755" s="2">
        <v>220000</v>
      </c>
      <c r="J755" s="3">
        <v>2.5</v>
      </c>
      <c r="K755" s="2">
        <v>58928.574999999997</v>
      </c>
      <c r="L755" s="2">
        <f t="shared" si="33"/>
        <v>379960</v>
      </c>
      <c r="M755" s="2">
        <f t="shared" si="34"/>
        <v>379960</v>
      </c>
      <c r="N755" s="2">
        <f t="shared" si="35"/>
        <v>550000</v>
      </c>
    </row>
    <row r="756" spans="2:14" ht="12.75" customHeight="1" x14ac:dyDescent="0.2">
      <c r="B756" s="1" t="s">
        <v>847</v>
      </c>
      <c r="C756" s="1" t="s">
        <v>355</v>
      </c>
      <c r="D756" s="18">
        <v>46692</v>
      </c>
      <c r="E756" s="2">
        <v>95774.11</v>
      </c>
      <c r="F756" s="2">
        <v>107267</v>
      </c>
      <c r="G756" s="2">
        <v>32.37994909897732</v>
      </c>
      <c r="H756" s="2">
        <v>107267</v>
      </c>
      <c r="I756" s="2">
        <v>142000</v>
      </c>
      <c r="J756" s="3">
        <v>0.2</v>
      </c>
      <c r="K756" s="2">
        <v>3042.8580000000002</v>
      </c>
      <c r="L756" s="2">
        <f t="shared" si="33"/>
        <v>21453.4</v>
      </c>
      <c r="M756" s="2">
        <f t="shared" si="34"/>
        <v>21453.4</v>
      </c>
      <c r="N756" s="2">
        <f t="shared" si="35"/>
        <v>28400</v>
      </c>
    </row>
    <row r="757" spans="2:14" ht="12.75" customHeight="1" x14ac:dyDescent="0.2">
      <c r="B757" s="1" t="s">
        <v>848</v>
      </c>
      <c r="C757" s="1" t="s">
        <v>106</v>
      </c>
      <c r="D757" s="18">
        <v>46539</v>
      </c>
      <c r="E757" s="2">
        <v>62257.38</v>
      </c>
      <c r="F757" s="2">
        <v>69728.27</v>
      </c>
      <c r="G757" s="2">
        <v>26.491020069765103</v>
      </c>
      <c r="H757" s="2">
        <v>69728.27</v>
      </c>
      <c r="I757" s="2">
        <v>88200</v>
      </c>
      <c r="J757" s="3">
        <v>15</v>
      </c>
      <c r="K757" s="2">
        <v>141750</v>
      </c>
      <c r="L757" s="2">
        <f t="shared" si="33"/>
        <v>1045924.05</v>
      </c>
      <c r="M757" s="2">
        <f t="shared" si="34"/>
        <v>1045924.05</v>
      </c>
      <c r="N757" s="2">
        <f t="shared" si="35"/>
        <v>1323000</v>
      </c>
    </row>
    <row r="758" spans="2:14" ht="12.75" customHeight="1" x14ac:dyDescent="0.2">
      <c r="B758" s="1" t="s">
        <v>849</v>
      </c>
      <c r="C758" s="1" t="s">
        <v>106</v>
      </c>
      <c r="D758" s="18">
        <v>46844</v>
      </c>
      <c r="E758" s="2">
        <v>50334.6</v>
      </c>
      <c r="F758" s="2">
        <v>56374.75</v>
      </c>
      <c r="G758" s="2">
        <v>33.038283983520991</v>
      </c>
      <c r="H758" s="2">
        <v>56374.75</v>
      </c>
      <c r="I758" s="2">
        <v>75000</v>
      </c>
      <c r="J758" s="3">
        <v>3</v>
      </c>
      <c r="K758" s="2">
        <v>24107.13</v>
      </c>
      <c r="L758" s="2">
        <f t="shared" si="33"/>
        <v>169124.25</v>
      </c>
      <c r="M758" s="2">
        <f t="shared" si="34"/>
        <v>169124.25</v>
      </c>
      <c r="N758" s="2">
        <f t="shared" si="35"/>
        <v>225000</v>
      </c>
    </row>
    <row r="759" spans="2:14" ht="12.75" customHeight="1" x14ac:dyDescent="0.2">
      <c r="B759" s="1" t="s">
        <v>850</v>
      </c>
      <c r="C759" s="1" t="s">
        <v>106</v>
      </c>
      <c r="D759" s="18">
        <v>47484</v>
      </c>
      <c r="E759" s="2">
        <v>51094.879999999997</v>
      </c>
      <c r="F759" s="2">
        <v>57226.27</v>
      </c>
      <c r="G759" s="2">
        <v>18.826545920256553</v>
      </c>
      <c r="H759" s="2">
        <v>57226.27</v>
      </c>
      <c r="I759" s="2">
        <v>68000</v>
      </c>
      <c r="J759" s="3">
        <v>5</v>
      </c>
      <c r="K759" s="2">
        <v>36428.550000000003</v>
      </c>
      <c r="L759" s="2">
        <f t="shared" si="33"/>
        <v>286131.34999999998</v>
      </c>
      <c r="M759" s="2">
        <f t="shared" si="34"/>
        <v>286131.34999999998</v>
      </c>
      <c r="N759" s="2">
        <f t="shared" si="35"/>
        <v>340000</v>
      </c>
    </row>
    <row r="760" spans="2:14" ht="12.75" customHeight="1" x14ac:dyDescent="0.2">
      <c r="B760" s="1" t="s">
        <v>850</v>
      </c>
      <c r="C760" s="1" t="s">
        <v>106</v>
      </c>
      <c r="D760" s="18">
        <v>46388</v>
      </c>
      <c r="E760" s="2">
        <v>49934.16</v>
      </c>
      <c r="F760" s="2">
        <v>55926.26</v>
      </c>
      <c r="G760" s="2">
        <v>21.588677662336085</v>
      </c>
      <c r="H760" s="2">
        <v>55926.26</v>
      </c>
      <c r="I760" s="2">
        <v>68000</v>
      </c>
      <c r="J760" s="3">
        <v>1</v>
      </c>
      <c r="K760" s="2">
        <v>7285.71</v>
      </c>
      <c r="L760" s="2">
        <f t="shared" si="33"/>
        <v>55926.26</v>
      </c>
      <c r="M760" s="2">
        <f t="shared" si="34"/>
        <v>55926.26</v>
      </c>
      <c r="N760" s="2">
        <f t="shared" si="35"/>
        <v>68000</v>
      </c>
    </row>
    <row r="761" spans="2:14" ht="12.75" customHeight="1" x14ac:dyDescent="0.2">
      <c r="B761" s="1" t="s">
        <v>851</v>
      </c>
      <c r="C761" s="1" t="s">
        <v>67</v>
      </c>
      <c r="D761" s="18">
        <v>46905</v>
      </c>
      <c r="E761" s="2">
        <v>12200.63</v>
      </c>
      <c r="F761" s="2">
        <v>13664.71</v>
      </c>
      <c r="G761" s="2">
        <v>39.044297317689143</v>
      </c>
      <c r="H761" s="2">
        <v>13664.71</v>
      </c>
      <c r="I761" s="2">
        <v>19000</v>
      </c>
      <c r="J761" s="3">
        <v>9.1999999999999993</v>
      </c>
      <c r="K761" s="2">
        <v>18728.531999999999</v>
      </c>
      <c r="L761" s="2">
        <f t="shared" si="33"/>
        <v>125715.33199999998</v>
      </c>
      <c r="M761" s="2">
        <f t="shared" si="34"/>
        <v>125715.33199999998</v>
      </c>
      <c r="N761" s="2">
        <f t="shared" si="35"/>
        <v>174800</v>
      </c>
    </row>
    <row r="762" spans="2:14" ht="12.75" customHeight="1" x14ac:dyDescent="0.2">
      <c r="B762" s="1" t="s">
        <v>851</v>
      </c>
      <c r="C762" s="1" t="s">
        <v>67</v>
      </c>
      <c r="D762" s="18">
        <v>46905</v>
      </c>
      <c r="E762" s="2">
        <v>12200.63</v>
      </c>
      <c r="F762" s="2">
        <v>13664.71</v>
      </c>
      <c r="G762" s="2">
        <v>39.044297317689143</v>
      </c>
      <c r="H762" s="2">
        <v>13664.71</v>
      </c>
      <c r="I762" s="2">
        <v>19000</v>
      </c>
      <c r="J762" s="3">
        <v>4.4000000000000004</v>
      </c>
      <c r="K762" s="2">
        <v>8957.1239999999998</v>
      </c>
      <c r="L762" s="2">
        <f t="shared" si="33"/>
        <v>60124.724000000002</v>
      </c>
      <c r="M762" s="2">
        <f t="shared" si="34"/>
        <v>60124.724000000002</v>
      </c>
      <c r="N762" s="2">
        <f t="shared" si="35"/>
        <v>83600</v>
      </c>
    </row>
    <row r="763" spans="2:14" ht="12.75" customHeight="1" x14ac:dyDescent="0.2">
      <c r="B763" s="1" t="s">
        <v>851</v>
      </c>
      <c r="C763" s="1" t="s">
        <v>67</v>
      </c>
      <c r="D763" s="18">
        <v>46935</v>
      </c>
      <c r="E763" s="2">
        <v>12834.82</v>
      </c>
      <c r="F763" s="2">
        <v>14375</v>
      </c>
      <c r="G763" s="2">
        <v>32.173913043478258</v>
      </c>
      <c r="H763" s="2">
        <v>14375</v>
      </c>
      <c r="I763" s="2">
        <v>19000</v>
      </c>
      <c r="J763" s="3">
        <v>2</v>
      </c>
      <c r="K763" s="2">
        <v>4071.42</v>
      </c>
      <c r="L763" s="2">
        <f t="shared" si="33"/>
        <v>28750</v>
      </c>
      <c r="M763" s="2">
        <f t="shared" si="34"/>
        <v>28750</v>
      </c>
      <c r="N763" s="2">
        <f t="shared" si="35"/>
        <v>38000</v>
      </c>
    </row>
    <row r="764" spans="2:14" ht="12.75" customHeight="1" x14ac:dyDescent="0.2">
      <c r="B764" s="1" t="s">
        <v>852</v>
      </c>
      <c r="C764" s="1" t="s">
        <v>575</v>
      </c>
      <c r="D764" s="18">
        <v>46388</v>
      </c>
      <c r="E764" s="2">
        <v>6281</v>
      </c>
      <c r="F764" s="2">
        <v>7034.72</v>
      </c>
      <c r="G764" s="2">
        <v>27.936861737211999</v>
      </c>
      <c r="H764" s="2">
        <v>7034.72</v>
      </c>
      <c r="I764" s="2">
        <v>9000</v>
      </c>
      <c r="J764" s="3">
        <v>10</v>
      </c>
      <c r="K764" s="2">
        <v>9642.9</v>
      </c>
      <c r="L764" s="2">
        <f t="shared" si="33"/>
        <v>70347.199999999997</v>
      </c>
      <c r="M764" s="2">
        <f t="shared" si="34"/>
        <v>70347.199999999997</v>
      </c>
      <c r="N764" s="2">
        <f t="shared" si="35"/>
        <v>90000</v>
      </c>
    </row>
    <row r="765" spans="2:14" ht="12.75" customHeight="1" x14ac:dyDescent="0.2">
      <c r="B765" s="1" t="s">
        <v>853</v>
      </c>
      <c r="C765" s="1" t="s">
        <v>480</v>
      </c>
      <c r="D765" s="18">
        <v>46312</v>
      </c>
      <c r="E765" s="2">
        <v>19435</v>
      </c>
      <c r="F765" s="2">
        <v>21767.200000000001</v>
      </c>
      <c r="G765" s="2">
        <v>33.227976037340582</v>
      </c>
      <c r="H765" s="2">
        <v>21767.200000000001</v>
      </c>
      <c r="I765" s="2">
        <v>29000</v>
      </c>
      <c r="J765" s="3">
        <v>2</v>
      </c>
      <c r="K765" s="2">
        <v>6214.28</v>
      </c>
      <c r="L765" s="2">
        <f t="shared" si="33"/>
        <v>43534.400000000001</v>
      </c>
      <c r="M765" s="2">
        <f t="shared" si="34"/>
        <v>43534.400000000001</v>
      </c>
      <c r="N765" s="2">
        <f t="shared" si="35"/>
        <v>58000</v>
      </c>
    </row>
    <row r="766" spans="2:14" ht="12.75" customHeight="1" x14ac:dyDescent="0.2">
      <c r="B766" s="1" t="s">
        <v>854</v>
      </c>
      <c r="C766" s="1" t="s">
        <v>583</v>
      </c>
      <c r="D766" s="18">
        <v>46844</v>
      </c>
      <c r="E766" s="2">
        <v>161279.13</v>
      </c>
      <c r="F766" s="2">
        <v>180632.63</v>
      </c>
      <c r="G766" s="2">
        <v>45.045776059397461</v>
      </c>
      <c r="H766" s="2">
        <v>180632.63</v>
      </c>
      <c r="I766" s="2">
        <v>262000</v>
      </c>
      <c r="J766" s="3">
        <v>4</v>
      </c>
      <c r="K766" s="2">
        <v>112285.72</v>
      </c>
      <c r="L766" s="2">
        <f t="shared" si="33"/>
        <v>722530.52</v>
      </c>
      <c r="M766" s="2">
        <f t="shared" si="34"/>
        <v>722530.52</v>
      </c>
      <c r="N766" s="2">
        <f t="shared" si="35"/>
        <v>1048000</v>
      </c>
    </row>
    <row r="767" spans="2:14" ht="12.75" customHeight="1" x14ac:dyDescent="0.2">
      <c r="B767" s="1" t="s">
        <v>855</v>
      </c>
      <c r="C767" s="1" t="s">
        <v>47</v>
      </c>
      <c r="D767" s="18">
        <v>46508</v>
      </c>
      <c r="E767" s="2">
        <v>11519.55</v>
      </c>
      <c r="F767" s="2">
        <v>12901.9</v>
      </c>
      <c r="G767" s="2">
        <v>47.265131492260835</v>
      </c>
      <c r="H767" s="2">
        <v>12901.9</v>
      </c>
      <c r="I767" s="2">
        <v>19000</v>
      </c>
      <c r="J767" s="3">
        <v>1.8</v>
      </c>
      <c r="K767" s="2">
        <v>3664.2779999999998</v>
      </c>
      <c r="L767" s="2">
        <f t="shared" si="33"/>
        <v>23223.42</v>
      </c>
      <c r="M767" s="2">
        <f t="shared" si="34"/>
        <v>23223.42</v>
      </c>
      <c r="N767" s="2">
        <f t="shared" si="35"/>
        <v>34200</v>
      </c>
    </row>
    <row r="768" spans="2:14" ht="12.75" customHeight="1" x14ac:dyDescent="0.2">
      <c r="B768" s="1" t="s">
        <v>855</v>
      </c>
      <c r="C768" s="1" t="s">
        <v>47</v>
      </c>
      <c r="D768" s="18">
        <v>46508</v>
      </c>
      <c r="E768" s="2">
        <v>11500</v>
      </c>
      <c r="F768" s="2">
        <v>12880</v>
      </c>
      <c r="G768" s="2">
        <v>55.279503105590067</v>
      </c>
      <c r="H768" s="2">
        <v>12880</v>
      </c>
      <c r="I768" s="2">
        <v>20000</v>
      </c>
      <c r="J768" s="3">
        <v>6</v>
      </c>
      <c r="K768" s="2">
        <v>12857.16</v>
      </c>
      <c r="L768" s="2">
        <f t="shared" si="33"/>
        <v>77280</v>
      </c>
      <c r="M768" s="2">
        <f t="shared" si="34"/>
        <v>77280</v>
      </c>
      <c r="N768" s="2">
        <f t="shared" si="35"/>
        <v>120000</v>
      </c>
    </row>
    <row r="769" spans="2:14" ht="12.75" customHeight="1" x14ac:dyDescent="0.2">
      <c r="B769" s="1" t="s">
        <v>856</v>
      </c>
      <c r="C769" s="1" t="s">
        <v>857</v>
      </c>
      <c r="D769" s="18">
        <v>46122</v>
      </c>
      <c r="E769" s="2">
        <v>42728</v>
      </c>
      <c r="F769" s="2">
        <v>47855.360000000001</v>
      </c>
      <c r="G769" s="2">
        <v>25.377805119426537</v>
      </c>
      <c r="H769" s="2">
        <v>47855.360000000001</v>
      </c>
      <c r="I769" s="2">
        <v>60000</v>
      </c>
      <c r="J769" s="3">
        <v>1.5</v>
      </c>
      <c r="K769" s="2">
        <v>9642.8549999999996</v>
      </c>
      <c r="L769" s="2">
        <f t="shared" si="33"/>
        <v>71783.040000000008</v>
      </c>
      <c r="M769" s="2">
        <f t="shared" si="34"/>
        <v>71783.040000000008</v>
      </c>
      <c r="N769" s="2">
        <f t="shared" si="35"/>
        <v>90000</v>
      </c>
    </row>
    <row r="770" spans="2:14" ht="12.75" customHeight="1" x14ac:dyDescent="0.2">
      <c r="B770" s="1" t="s">
        <v>858</v>
      </c>
      <c r="C770" s="1" t="s">
        <v>857</v>
      </c>
      <c r="D770" s="18">
        <v>46388</v>
      </c>
      <c r="E770" s="2">
        <v>35905</v>
      </c>
      <c r="F770" s="2">
        <v>40213.599999999999</v>
      </c>
      <c r="G770" s="2">
        <v>49.203254620327449</v>
      </c>
      <c r="H770" s="2">
        <v>40213.599999999999</v>
      </c>
      <c r="I770" s="2">
        <v>60000</v>
      </c>
      <c r="J770" s="3">
        <v>1.75</v>
      </c>
      <c r="K770" s="2">
        <v>11249.997499999999</v>
      </c>
      <c r="L770" s="2">
        <f t="shared" si="33"/>
        <v>70373.8</v>
      </c>
      <c r="M770" s="2">
        <f t="shared" si="34"/>
        <v>70373.8</v>
      </c>
      <c r="N770" s="2">
        <f t="shared" si="35"/>
        <v>105000</v>
      </c>
    </row>
    <row r="771" spans="2:14" ht="12.75" customHeight="1" x14ac:dyDescent="0.2">
      <c r="B771" s="1" t="s">
        <v>859</v>
      </c>
      <c r="C771" s="1" t="s">
        <v>63</v>
      </c>
      <c r="D771" s="18">
        <v>46905</v>
      </c>
      <c r="E771" s="2">
        <v>6415.2</v>
      </c>
      <c r="F771" s="2">
        <v>7185.02</v>
      </c>
      <c r="G771" s="2">
        <v>80.931994622144401</v>
      </c>
      <c r="H771" s="2">
        <v>7185.02</v>
      </c>
      <c r="I771" s="2">
        <v>13000</v>
      </c>
      <c r="J771" s="3">
        <v>24</v>
      </c>
      <c r="K771" s="2">
        <v>33428.639999999999</v>
      </c>
      <c r="L771" s="2">
        <f t="shared" si="33"/>
        <v>172440.48</v>
      </c>
      <c r="M771" s="2">
        <f t="shared" si="34"/>
        <v>172440.48</v>
      </c>
      <c r="N771" s="2">
        <f t="shared" si="35"/>
        <v>312000</v>
      </c>
    </row>
    <row r="772" spans="2:14" ht="12.75" customHeight="1" x14ac:dyDescent="0.2">
      <c r="B772" s="1" t="s">
        <v>859</v>
      </c>
      <c r="C772" s="1" t="s">
        <v>63</v>
      </c>
      <c r="D772" s="18">
        <v>46905</v>
      </c>
      <c r="E772" s="2">
        <v>6415</v>
      </c>
      <c r="F772" s="2">
        <v>7184.8</v>
      </c>
      <c r="G772" s="2">
        <v>80.937534795679781</v>
      </c>
      <c r="H772" s="2">
        <v>7184.8</v>
      </c>
      <c r="I772" s="2">
        <v>13000</v>
      </c>
      <c r="J772" s="3">
        <v>6.4</v>
      </c>
      <c r="K772" s="2">
        <v>8914.3040000000001</v>
      </c>
      <c r="L772" s="2">
        <f t="shared" si="33"/>
        <v>45982.720000000001</v>
      </c>
      <c r="M772" s="2">
        <f t="shared" si="34"/>
        <v>45982.720000000001</v>
      </c>
      <c r="N772" s="2">
        <f t="shared" si="35"/>
        <v>83200</v>
      </c>
    </row>
    <row r="773" spans="2:14" ht="12.75" customHeight="1" x14ac:dyDescent="0.2">
      <c r="B773" s="1" t="s">
        <v>859</v>
      </c>
      <c r="C773" s="1" t="s">
        <v>63</v>
      </c>
      <c r="D773" s="18">
        <v>46905</v>
      </c>
      <c r="E773" s="2">
        <v>6872.4</v>
      </c>
      <c r="F773" s="2">
        <v>7697.09</v>
      </c>
      <c r="G773" s="2">
        <v>68.894997979755985</v>
      </c>
      <c r="H773" s="2">
        <v>7697.09</v>
      </c>
      <c r="I773" s="2">
        <v>13000</v>
      </c>
      <c r="J773" s="3">
        <v>50</v>
      </c>
      <c r="K773" s="2">
        <v>69643</v>
      </c>
      <c r="L773" s="2">
        <f t="shared" si="33"/>
        <v>384854.5</v>
      </c>
      <c r="M773" s="2">
        <f t="shared" si="34"/>
        <v>384854.5</v>
      </c>
      <c r="N773" s="2">
        <f t="shared" si="35"/>
        <v>650000</v>
      </c>
    </row>
    <row r="774" spans="2:14" ht="12.75" customHeight="1" x14ac:dyDescent="0.2">
      <c r="B774" s="1" t="s">
        <v>860</v>
      </c>
      <c r="C774" s="1" t="s">
        <v>207</v>
      </c>
      <c r="D774" s="18">
        <v>46204</v>
      </c>
      <c r="E774" s="2">
        <v>3375</v>
      </c>
      <c r="F774" s="2">
        <v>3780</v>
      </c>
      <c r="G774" s="2">
        <v>58.730158730158728</v>
      </c>
      <c r="H774" s="2">
        <v>3780</v>
      </c>
      <c r="I774" s="2">
        <v>6000</v>
      </c>
      <c r="J774" s="3">
        <v>3</v>
      </c>
      <c r="K774" s="2">
        <v>1928.58</v>
      </c>
      <c r="L774" s="2">
        <f t="shared" si="33"/>
        <v>11340</v>
      </c>
      <c r="M774" s="2">
        <f t="shared" si="34"/>
        <v>11340</v>
      </c>
      <c r="N774" s="2">
        <f t="shared" si="35"/>
        <v>18000</v>
      </c>
    </row>
    <row r="775" spans="2:14" ht="12.75" customHeight="1" x14ac:dyDescent="0.2">
      <c r="B775" s="1" t="s">
        <v>860</v>
      </c>
      <c r="C775" s="1" t="s">
        <v>207</v>
      </c>
      <c r="D775" s="18">
        <v>46447</v>
      </c>
      <c r="E775" s="2">
        <v>3795.97</v>
      </c>
      <c r="F775" s="2">
        <v>4251.49</v>
      </c>
      <c r="G775" s="2">
        <v>41.126993124763317</v>
      </c>
      <c r="H775" s="2">
        <v>4251.49</v>
      </c>
      <c r="I775" s="2">
        <v>6000</v>
      </c>
      <c r="J775" s="3">
        <v>2</v>
      </c>
      <c r="K775" s="2">
        <v>1285.72</v>
      </c>
      <c r="L775" s="2">
        <f t="shared" si="33"/>
        <v>8502.98</v>
      </c>
      <c r="M775" s="2">
        <f t="shared" si="34"/>
        <v>8502.98</v>
      </c>
      <c r="N775" s="2">
        <f t="shared" si="35"/>
        <v>12000</v>
      </c>
    </row>
    <row r="776" spans="2:14" ht="12.75" customHeight="1" x14ac:dyDescent="0.2">
      <c r="B776" s="1" t="s">
        <v>861</v>
      </c>
      <c r="C776" s="1" t="s">
        <v>36</v>
      </c>
      <c r="D776" s="18">
        <v>46784</v>
      </c>
      <c r="E776" s="2">
        <v>30360</v>
      </c>
      <c r="F776" s="2">
        <v>34003.199999999997</v>
      </c>
      <c r="G776" s="2">
        <v>35.281385281385283</v>
      </c>
      <c r="H776" s="2">
        <v>34003.199999999997</v>
      </c>
      <c r="I776" s="2">
        <v>46000</v>
      </c>
      <c r="J776" s="3">
        <v>29</v>
      </c>
      <c r="K776" s="2">
        <v>142928.53</v>
      </c>
      <c r="L776" s="2">
        <f t="shared" si="33"/>
        <v>986092.79999999993</v>
      </c>
      <c r="M776" s="2">
        <f t="shared" si="34"/>
        <v>986092.79999999993</v>
      </c>
      <c r="N776" s="2">
        <f t="shared" si="35"/>
        <v>1334000</v>
      </c>
    </row>
    <row r="777" spans="2:14" ht="12.75" customHeight="1" x14ac:dyDescent="0.2">
      <c r="B777" s="1" t="s">
        <v>862</v>
      </c>
      <c r="C777" s="1" t="s">
        <v>36</v>
      </c>
      <c r="D777" s="18">
        <v>46722</v>
      </c>
      <c r="E777" s="2">
        <v>55000</v>
      </c>
      <c r="F777" s="2">
        <v>61600</v>
      </c>
      <c r="G777" s="2">
        <v>36.36363636363636</v>
      </c>
      <c r="H777" s="2">
        <v>61600</v>
      </c>
      <c r="I777" s="2">
        <v>84000</v>
      </c>
      <c r="J777" s="3">
        <v>40</v>
      </c>
      <c r="K777" s="2">
        <v>360000</v>
      </c>
      <c r="L777" s="2">
        <f t="shared" si="33"/>
        <v>2464000</v>
      </c>
      <c r="M777" s="2">
        <f t="shared" si="34"/>
        <v>2464000</v>
      </c>
      <c r="N777" s="2">
        <f t="shared" si="35"/>
        <v>3360000</v>
      </c>
    </row>
    <row r="778" spans="2:14" ht="12.75" customHeight="1" x14ac:dyDescent="0.2">
      <c r="B778" s="1" t="s">
        <v>862</v>
      </c>
      <c r="C778" s="1" t="s">
        <v>36</v>
      </c>
      <c r="D778" s="18">
        <v>46722</v>
      </c>
      <c r="E778" s="2">
        <v>60500</v>
      </c>
      <c r="F778" s="2">
        <v>67760</v>
      </c>
      <c r="G778" s="2">
        <v>35.773317591499406</v>
      </c>
      <c r="H778" s="2">
        <v>67760</v>
      </c>
      <c r="I778" s="2">
        <v>92000</v>
      </c>
      <c r="J778" s="3">
        <v>11.1</v>
      </c>
      <c r="K778" s="2">
        <v>109414.254</v>
      </c>
      <c r="L778" s="2">
        <f t="shared" si="33"/>
        <v>752136</v>
      </c>
      <c r="M778" s="2">
        <f t="shared" si="34"/>
        <v>752136</v>
      </c>
      <c r="N778" s="2">
        <f t="shared" si="35"/>
        <v>1021200</v>
      </c>
    </row>
    <row r="779" spans="2:14" ht="12.75" customHeight="1" x14ac:dyDescent="0.2">
      <c r="B779" s="1" t="s">
        <v>863</v>
      </c>
      <c r="C779" s="1" t="s">
        <v>75</v>
      </c>
      <c r="D779" s="18">
        <v>46722</v>
      </c>
      <c r="E779" s="2">
        <v>43200</v>
      </c>
      <c r="F779" s="2">
        <v>48384</v>
      </c>
      <c r="G779" s="2">
        <v>17.807539682539684</v>
      </c>
      <c r="H779" s="2">
        <v>48384</v>
      </c>
      <c r="I779" s="2">
        <v>57000</v>
      </c>
      <c r="J779" s="3">
        <v>186</v>
      </c>
      <c r="K779" s="2">
        <v>1135928.04</v>
      </c>
      <c r="L779" s="2">
        <f t="shared" si="33"/>
        <v>8999424</v>
      </c>
      <c r="M779" s="2">
        <f t="shared" si="34"/>
        <v>8999424</v>
      </c>
      <c r="N779" s="2">
        <f t="shared" si="35"/>
        <v>10602000</v>
      </c>
    </row>
    <row r="780" spans="2:14" ht="12.75" customHeight="1" x14ac:dyDescent="0.2">
      <c r="B780" s="9"/>
      <c r="C780" s="9"/>
      <c r="D780" s="19"/>
      <c r="E780" s="10"/>
      <c r="F780" s="11"/>
      <c r="G780" s="11"/>
      <c r="H780" s="11"/>
      <c r="I780" s="11"/>
      <c r="J780" s="12">
        <f>SUM($J$7:$J$779)</f>
        <v>54460.888957999996</v>
      </c>
      <c r="K780" s="12">
        <f>SUM($K$7:$K$779)</f>
        <v>123930691.41539903</v>
      </c>
      <c r="L780" s="12">
        <f>SUM($L$7:$L$779)</f>
        <v>711492149.60660267</v>
      </c>
      <c r="M780" s="12">
        <f>SUM($M$7:$M$779)</f>
        <v>711344725.05460274</v>
      </c>
      <c r="N780" s="15">
        <f>SUM($N$7:$N$779)</f>
        <v>1156686966.0393999</v>
      </c>
    </row>
  </sheetData>
  <autoFilter ref="B6:N780" xr:uid="{00000000-0009-0000-0000-000000000000}"/>
  <mergeCells count="2">
    <mergeCell ref="B2:O2"/>
    <mergeCell ref="B3:O3"/>
  </mergeCells>
  <phoneticPr fontId="3" type="noConversion"/>
  <pageMargins left="0.75" right="0.75" top="1" bottom="1" header="0.5" footer="0.5"/>
  <pageSetup paperSize="9" orientation="portrait" horizontalDpi="200" verticalDpi="2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CD913A-3FDE-40E8-9ACD-E105BD92021C}">
  <sheetPr>
    <pageSetUpPr fitToPage="1"/>
  </sheetPr>
  <dimension ref="A1:T130"/>
  <sheetViews>
    <sheetView zoomScaleNormal="100" workbookViewId="0">
      <pane xSplit="1" ySplit="3" topLeftCell="B40" activePane="bottomRight" state="frozen"/>
      <selection pane="topRight" activeCell="B1" sqref="B1"/>
      <selection pane="bottomLeft" activeCell="A7" sqref="A7"/>
      <selection pane="bottomRight" activeCell="C14" sqref="C14"/>
    </sheetView>
  </sheetViews>
  <sheetFormatPr defaultRowHeight="12.75" x14ac:dyDescent="0.2"/>
  <cols>
    <col min="1" max="1" width="0.28515625" customWidth="1"/>
    <col min="2" max="2" width="70" bestFit="1" customWidth="1"/>
    <col min="3" max="3" width="21.28515625" customWidth="1"/>
    <col min="4" max="4" width="11.7109375" style="17" customWidth="1"/>
    <col min="5" max="5" width="16.28515625" style="5" hidden="1" customWidth="1"/>
    <col min="6" max="6" width="11.5703125" hidden="1" customWidth="1"/>
    <col min="7" max="7" width="11.7109375" style="14" hidden="1" customWidth="1"/>
    <col min="8" max="8" width="16.42578125" hidden="1" customWidth="1"/>
    <col min="9" max="9" width="11.85546875" hidden="1" customWidth="1"/>
    <col min="10" max="10" width="12.5703125" hidden="1" customWidth="1"/>
    <col min="11" max="13" width="16.42578125" hidden="1" customWidth="1"/>
    <col min="14" max="14" width="16.42578125" style="14" hidden="1" customWidth="1"/>
    <col min="15" max="15" width="5.85546875" hidden="1" customWidth="1"/>
    <col min="16" max="16" width="12.42578125" style="20" hidden="1" customWidth="1"/>
    <col min="17" max="17" width="13.28515625" style="29" customWidth="1"/>
    <col min="18" max="20" width="9.140625" style="20"/>
  </cols>
  <sheetData>
    <row r="1" spans="1:20" ht="75" x14ac:dyDescent="0.2">
      <c r="B1" s="71" t="s">
        <v>875</v>
      </c>
      <c r="C1" s="71"/>
      <c r="D1" s="71"/>
      <c r="E1" s="71"/>
      <c r="F1" s="71"/>
      <c r="G1" s="71"/>
      <c r="H1" s="71"/>
      <c r="I1" s="71"/>
      <c r="J1" s="71"/>
      <c r="K1" s="71"/>
      <c r="L1" s="71"/>
    </row>
    <row r="2" spans="1:20" ht="86.25" customHeight="1" x14ac:dyDescent="0.2">
      <c r="B2" s="41" t="s">
        <v>876</v>
      </c>
      <c r="C2" s="39"/>
      <c r="D2" s="39"/>
      <c r="E2" s="39"/>
      <c r="F2" s="39"/>
      <c r="G2" s="39"/>
      <c r="H2" s="40"/>
    </row>
    <row r="3" spans="1:20" ht="38.25" x14ac:dyDescent="0.2">
      <c r="A3" s="6"/>
      <c r="B3" s="7" t="s">
        <v>0</v>
      </c>
      <c r="C3" s="7" t="s">
        <v>1</v>
      </c>
      <c r="D3" s="8" t="s">
        <v>9</v>
      </c>
      <c r="E3" s="7" t="s">
        <v>11</v>
      </c>
      <c r="F3" s="7" t="s">
        <v>2</v>
      </c>
      <c r="G3" s="13" t="s">
        <v>10</v>
      </c>
      <c r="H3" s="7" t="s">
        <v>7</v>
      </c>
      <c r="I3" s="7" t="s">
        <v>6</v>
      </c>
      <c r="J3" s="7" t="s">
        <v>3</v>
      </c>
      <c r="K3" s="7" t="s">
        <v>12</v>
      </c>
      <c r="L3" s="7" t="s">
        <v>4</v>
      </c>
      <c r="M3" s="7" t="s">
        <v>8</v>
      </c>
      <c r="N3" s="13" t="s">
        <v>5</v>
      </c>
      <c r="O3" s="21"/>
      <c r="P3" s="24" t="s">
        <v>864</v>
      </c>
      <c r="Q3" s="30" t="s">
        <v>865</v>
      </c>
    </row>
    <row r="4" spans="1:20" ht="15" x14ac:dyDescent="0.2">
      <c r="A4" s="4"/>
      <c r="B4" s="33" t="s">
        <v>867</v>
      </c>
      <c r="C4" s="31" t="s">
        <v>39</v>
      </c>
      <c r="D4" s="35">
        <v>46357</v>
      </c>
      <c r="E4" s="21"/>
      <c r="F4" s="2">
        <v>50000</v>
      </c>
      <c r="G4" s="2">
        <v>96</v>
      </c>
      <c r="H4" s="2">
        <v>50000</v>
      </c>
      <c r="I4" s="2">
        <v>98000</v>
      </c>
      <c r="J4" s="21"/>
      <c r="K4" s="21"/>
      <c r="L4" s="21"/>
      <c r="M4" s="21"/>
      <c r="N4" s="22"/>
      <c r="O4" s="21"/>
      <c r="P4" s="25">
        <v>105000</v>
      </c>
      <c r="Q4" s="37">
        <v>102000</v>
      </c>
      <c r="R4" s="23"/>
      <c r="S4" s="23"/>
      <c r="T4" s="23"/>
    </row>
    <row r="5" spans="1:20" ht="15" x14ac:dyDescent="0.2">
      <c r="A5" s="4"/>
      <c r="B5" s="34" t="s">
        <v>173</v>
      </c>
      <c r="C5" s="31" t="s">
        <v>174</v>
      </c>
      <c r="D5" s="36">
        <v>46478</v>
      </c>
      <c r="E5" s="21"/>
      <c r="F5" s="2">
        <v>29428.12</v>
      </c>
      <c r="G5" s="2">
        <v>22.331973636100436</v>
      </c>
      <c r="H5" s="2">
        <v>29428.12</v>
      </c>
      <c r="I5" s="2">
        <v>36000</v>
      </c>
      <c r="J5" s="21"/>
      <c r="K5" s="21"/>
      <c r="L5" s="21"/>
      <c r="M5" s="21"/>
      <c r="N5" s="22"/>
      <c r="O5" s="21"/>
      <c r="P5" s="25">
        <v>31300</v>
      </c>
      <c r="Q5" s="37">
        <v>28000</v>
      </c>
      <c r="R5" s="23"/>
      <c r="S5" s="23"/>
      <c r="T5" s="23"/>
    </row>
    <row r="6" spans="1:20" ht="15" x14ac:dyDescent="0.2">
      <c r="A6" s="4"/>
      <c r="B6" s="34" t="s">
        <v>175</v>
      </c>
      <c r="C6" s="31" t="s">
        <v>174</v>
      </c>
      <c r="D6" s="36">
        <v>46327</v>
      </c>
      <c r="E6" s="2">
        <v>26991.26</v>
      </c>
      <c r="F6" s="2">
        <v>30230.21</v>
      </c>
      <c r="G6" s="2">
        <v>19.086172408329283</v>
      </c>
      <c r="H6" s="2">
        <v>30230.21</v>
      </c>
      <c r="I6" s="2">
        <v>36000</v>
      </c>
      <c r="J6" s="21"/>
      <c r="K6" s="21"/>
      <c r="L6" s="21"/>
      <c r="M6" s="21"/>
      <c r="N6" s="22"/>
      <c r="O6" s="21"/>
      <c r="P6" s="25">
        <v>21850</v>
      </c>
      <c r="Q6" s="37">
        <v>19500</v>
      </c>
      <c r="R6" s="23"/>
      <c r="S6" s="23"/>
      <c r="T6" s="23"/>
    </row>
    <row r="7" spans="1:20" ht="15" x14ac:dyDescent="0.2">
      <c r="A7" s="4"/>
      <c r="B7" s="34" t="s">
        <v>181</v>
      </c>
      <c r="C7" s="31" t="s">
        <v>174</v>
      </c>
      <c r="D7" s="36">
        <v>46113</v>
      </c>
      <c r="E7" s="2">
        <v>27743.39</v>
      </c>
      <c r="F7" s="2">
        <v>31072.6</v>
      </c>
      <c r="G7" s="2">
        <v>19.075970469159323</v>
      </c>
      <c r="H7" s="2">
        <v>31072.6</v>
      </c>
      <c r="I7" s="2">
        <v>37000</v>
      </c>
      <c r="J7" s="21"/>
      <c r="K7" s="21"/>
      <c r="L7" s="21"/>
      <c r="M7" s="21"/>
      <c r="N7" s="22"/>
      <c r="O7" s="21"/>
      <c r="P7" s="25"/>
      <c r="Q7" s="37">
        <f>F7-(F7*3%)</f>
        <v>30140.421999999999</v>
      </c>
      <c r="R7" s="23"/>
      <c r="S7" s="23"/>
      <c r="T7" s="23"/>
    </row>
    <row r="8" spans="1:20" ht="15" x14ac:dyDescent="0.2">
      <c r="A8" s="4"/>
      <c r="B8" s="34" t="s">
        <v>687</v>
      </c>
      <c r="C8" s="31" t="s">
        <v>174</v>
      </c>
      <c r="D8" s="36">
        <v>46357</v>
      </c>
      <c r="E8" s="2">
        <v>53665.94</v>
      </c>
      <c r="F8" s="2">
        <v>60105.85</v>
      </c>
      <c r="G8" s="2">
        <v>19.788672816373115</v>
      </c>
      <c r="H8" s="2">
        <v>60105.85</v>
      </c>
      <c r="I8" s="2">
        <v>72000</v>
      </c>
      <c r="J8" s="21"/>
      <c r="K8" s="21"/>
      <c r="L8" s="21"/>
      <c r="M8" s="21"/>
      <c r="N8" s="22"/>
      <c r="O8" s="21"/>
      <c r="P8" s="25"/>
      <c r="Q8" s="37">
        <f>F8-(F8*3%)</f>
        <v>58302.674500000001</v>
      </c>
      <c r="R8" s="23"/>
      <c r="S8" s="23"/>
      <c r="T8" s="23"/>
    </row>
    <row r="9" spans="1:20" ht="15" x14ac:dyDescent="0.2">
      <c r="A9" s="4"/>
      <c r="B9" s="34" t="s">
        <v>688</v>
      </c>
      <c r="C9" s="31" t="s">
        <v>174</v>
      </c>
      <c r="D9" s="36">
        <v>46235</v>
      </c>
      <c r="E9" s="2">
        <v>26591.25</v>
      </c>
      <c r="F9" s="2">
        <v>29782.2</v>
      </c>
      <c r="G9" s="2">
        <v>20.877571166670023</v>
      </c>
      <c r="H9" s="2">
        <v>29782.2</v>
      </c>
      <c r="I9" s="2">
        <v>36000</v>
      </c>
      <c r="J9" s="21"/>
      <c r="K9" s="21"/>
      <c r="L9" s="21"/>
      <c r="M9" s="21"/>
      <c r="N9" s="22"/>
      <c r="O9" s="21"/>
      <c r="P9" s="25"/>
      <c r="Q9" s="37">
        <v>25000</v>
      </c>
      <c r="R9" s="23"/>
      <c r="S9" s="23"/>
      <c r="T9" s="23"/>
    </row>
    <row r="10" spans="1:20" ht="15" x14ac:dyDescent="0.2">
      <c r="A10" s="4"/>
      <c r="B10" s="34" t="s">
        <v>785</v>
      </c>
      <c r="C10" s="31" t="s">
        <v>174</v>
      </c>
      <c r="D10" s="36">
        <v>46143</v>
      </c>
      <c r="E10" s="2">
        <v>26083.93</v>
      </c>
      <c r="F10" s="2">
        <v>29214</v>
      </c>
      <c r="G10" s="2">
        <v>19.805572670637364</v>
      </c>
      <c r="H10" s="2">
        <v>29214</v>
      </c>
      <c r="I10" s="2">
        <v>35000</v>
      </c>
      <c r="J10" s="21"/>
      <c r="K10" s="21"/>
      <c r="L10" s="21"/>
      <c r="M10" s="21"/>
      <c r="N10" s="22"/>
      <c r="O10" s="21"/>
      <c r="P10" s="25"/>
      <c r="Q10" s="37">
        <v>24500</v>
      </c>
      <c r="R10" s="23"/>
      <c r="S10" s="23"/>
      <c r="T10" s="23"/>
    </row>
    <row r="11" spans="1:20" ht="15" x14ac:dyDescent="0.2">
      <c r="A11" s="4"/>
      <c r="B11" s="34" t="s">
        <v>41</v>
      </c>
      <c r="C11" s="31" t="s">
        <v>42</v>
      </c>
      <c r="D11" s="36">
        <v>46753</v>
      </c>
      <c r="E11" s="2">
        <v>2390.62</v>
      </c>
      <c r="F11" s="2">
        <v>2677.49</v>
      </c>
      <c r="G11" s="2">
        <v>796.36189117419678</v>
      </c>
      <c r="H11" s="2">
        <v>2677.49</v>
      </c>
      <c r="I11" s="2">
        <v>24000</v>
      </c>
      <c r="J11" s="21"/>
      <c r="K11" s="21"/>
      <c r="L11" s="21"/>
      <c r="M11" s="21"/>
      <c r="N11" s="22"/>
      <c r="O11" s="21"/>
      <c r="P11" s="25">
        <v>2600</v>
      </c>
      <c r="Q11" s="37">
        <v>2550</v>
      </c>
      <c r="R11" s="23"/>
      <c r="S11" s="23"/>
      <c r="T11" s="23"/>
    </row>
    <row r="12" spans="1:20" ht="15" x14ac:dyDescent="0.2">
      <c r="A12" s="4"/>
      <c r="B12" s="34" t="s">
        <v>43</v>
      </c>
      <c r="C12" s="31" t="s">
        <v>42</v>
      </c>
      <c r="D12" s="36">
        <v>46753</v>
      </c>
      <c r="E12" s="2">
        <v>2962.59</v>
      </c>
      <c r="F12" s="2">
        <v>3318.1</v>
      </c>
      <c r="G12" s="2">
        <v>683.58096501009618</v>
      </c>
      <c r="H12" s="2">
        <v>3318.1</v>
      </c>
      <c r="I12" s="2">
        <v>26000</v>
      </c>
      <c r="J12" s="21"/>
      <c r="K12" s="21"/>
      <c r="L12" s="21"/>
      <c r="M12" s="21"/>
      <c r="N12" s="22"/>
      <c r="O12" s="21"/>
      <c r="P12" s="25">
        <v>3356</v>
      </c>
      <c r="Q12" s="37">
        <v>3200</v>
      </c>
      <c r="R12" s="23"/>
      <c r="S12" s="23"/>
      <c r="T12" s="23"/>
    </row>
    <row r="13" spans="1:20" ht="15" x14ac:dyDescent="0.2">
      <c r="A13" s="4"/>
      <c r="B13" s="34" t="s">
        <v>868</v>
      </c>
      <c r="C13" s="32" t="s">
        <v>866</v>
      </c>
      <c r="D13" s="35"/>
      <c r="E13" s="21"/>
      <c r="F13" s="21"/>
      <c r="G13" s="22"/>
      <c r="H13" s="21"/>
      <c r="I13" s="21"/>
      <c r="J13" s="21"/>
      <c r="K13" s="21"/>
      <c r="L13" s="21"/>
      <c r="M13" s="21"/>
      <c r="N13" s="22"/>
      <c r="O13" s="21"/>
      <c r="P13" s="25">
        <v>1062</v>
      </c>
      <c r="Q13" s="37">
        <v>975</v>
      </c>
      <c r="R13" s="23"/>
      <c r="S13" s="23"/>
      <c r="T13" s="23"/>
    </row>
    <row r="14" spans="1:20" ht="15" x14ac:dyDescent="0.2">
      <c r="A14" s="4"/>
      <c r="B14" s="34" t="s">
        <v>733</v>
      </c>
      <c r="C14" s="31" t="s">
        <v>39</v>
      </c>
      <c r="D14" s="36">
        <v>46600</v>
      </c>
      <c r="E14" s="2">
        <v>20301.05</v>
      </c>
      <c r="F14" s="2">
        <v>22737.18</v>
      </c>
      <c r="G14" s="2">
        <v>26.664784287233509</v>
      </c>
      <c r="H14" s="2">
        <v>22737.18</v>
      </c>
      <c r="I14" s="2">
        <v>28800</v>
      </c>
      <c r="J14" s="21"/>
      <c r="K14" s="21"/>
      <c r="L14" s="21"/>
      <c r="M14" s="21"/>
      <c r="N14" s="22"/>
      <c r="O14" s="21"/>
      <c r="P14" s="25">
        <v>19500</v>
      </c>
      <c r="Q14" s="37">
        <v>18200</v>
      </c>
      <c r="R14" s="23"/>
      <c r="S14" s="23"/>
      <c r="T14" s="23"/>
    </row>
    <row r="15" spans="1:20" ht="15" x14ac:dyDescent="0.2">
      <c r="A15" s="4"/>
      <c r="B15" s="34" t="s">
        <v>734</v>
      </c>
      <c r="C15" s="31" t="s">
        <v>39</v>
      </c>
      <c r="D15" s="36">
        <v>46753</v>
      </c>
      <c r="E15" s="2">
        <v>20301.05</v>
      </c>
      <c r="F15" s="2">
        <v>22737.18</v>
      </c>
      <c r="G15" s="2">
        <v>26.664784287233509</v>
      </c>
      <c r="H15" s="2">
        <v>22737.18</v>
      </c>
      <c r="I15" s="2">
        <v>28800</v>
      </c>
      <c r="J15" s="21"/>
      <c r="K15" s="21"/>
      <c r="L15" s="21"/>
      <c r="M15" s="21"/>
      <c r="N15" s="22"/>
      <c r="O15" s="21"/>
      <c r="P15" s="25">
        <v>19500</v>
      </c>
      <c r="Q15" s="37">
        <v>18200</v>
      </c>
      <c r="R15" s="23"/>
      <c r="S15" s="23"/>
      <c r="T15" s="23"/>
    </row>
    <row r="16" spans="1:20" ht="15" x14ac:dyDescent="0.2">
      <c r="A16" s="4"/>
      <c r="B16" s="34" t="s">
        <v>735</v>
      </c>
      <c r="C16" s="31" t="s">
        <v>39</v>
      </c>
      <c r="D16" s="36">
        <v>46600</v>
      </c>
      <c r="E16" s="2">
        <v>20301.05</v>
      </c>
      <c r="F16" s="2">
        <v>22737.18</v>
      </c>
      <c r="G16" s="2">
        <v>26.664784287233509</v>
      </c>
      <c r="H16" s="2">
        <v>22737.18</v>
      </c>
      <c r="I16" s="2">
        <v>28800</v>
      </c>
      <c r="J16" s="21"/>
      <c r="K16" s="21"/>
      <c r="L16" s="21"/>
      <c r="M16" s="21"/>
      <c r="N16" s="22"/>
      <c r="O16" s="21"/>
      <c r="P16" s="25">
        <v>19500</v>
      </c>
      <c r="Q16" s="37">
        <v>18200</v>
      </c>
      <c r="R16" s="23"/>
      <c r="S16" s="23"/>
      <c r="T16" s="23"/>
    </row>
    <row r="17" spans="1:20" ht="15" x14ac:dyDescent="0.2">
      <c r="A17" s="4"/>
      <c r="B17" s="34" t="s">
        <v>736</v>
      </c>
      <c r="C17" s="31" t="s">
        <v>39</v>
      </c>
      <c r="D17" s="36">
        <v>46600</v>
      </c>
      <c r="E17" s="2">
        <v>20301.05</v>
      </c>
      <c r="F17" s="2">
        <v>22737.18</v>
      </c>
      <c r="G17" s="2">
        <v>26.664784287233509</v>
      </c>
      <c r="H17" s="2">
        <v>22737.18</v>
      </c>
      <c r="I17" s="2">
        <v>28800</v>
      </c>
      <c r="J17" s="21"/>
      <c r="K17" s="21"/>
      <c r="L17" s="21"/>
      <c r="M17" s="21"/>
      <c r="N17" s="22"/>
      <c r="O17" s="21"/>
      <c r="P17" s="25">
        <v>19500</v>
      </c>
      <c r="Q17" s="37">
        <v>18200</v>
      </c>
      <c r="R17" s="23"/>
      <c r="S17" s="23"/>
      <c r="T17" s="23"/>
    </row>
    <row r="18" spans="1:20" ht="15" x14ac:dyDescent="0.2">
      <c r="A18" s="4"/>
      <c r="B18" s="34" t="s">
        <v>869</v>
      </c>
      <c r="C18" s="31" t="s">
        <v>247</v>
      </c>
      <c r="D18" s="36">
        <v>46357</v>
      </c>
      <c r="E18" s="2">
        <v>80357.14</v>
      </c>
      <c r="F18" s="2">
        <v>90000</v>
      </c>
      <c r="G18" s="2">
        <v>117.77777777777777</v>
      </c>
      <c r="H18" s="2">
        <v>90000</v>
      </c>
      <c r="I18" s="2">
        <v>196000</v>
      </c>
      <c r="J18" s="21"/>
      <c r="K18" s="21"/>
      <c r="L18" s="21"/>
      <c r="M18" s="21"/>
      <c r="N18" s="22"/>
      <c r="O18" s="21"/>
      <c r="P18" s="25">
        <v>218960</v>
      </c>
      <c r="Q18" s="37">
        <v>196000</v>
      </c>
      <c r="R18" s="23"/>
      <c r="S18" s="23"/>
      <c r="T18" s="23"/>
    </row>
    <row r="19" spans="1:20" ht="12.75" customHeight="1" x14ac:dyDescent="0.2">
      <c r="B19" s="34" t="s">
        <v>35</v>
      </c>
      <c r="C19" s="31" t="s">
        <v>36</v>
      </c>
      <c r="D19" s="36">
        <v>46753</v>
      </c>
      <c r="E19" s="2">
        <v>14850</v>
      </c>
      <c r="F19" s="2">
        <v>16632</v>
      </c>
      <c r="G19" s="2">
        <v>29.870129870129873</v>
      </c>
      <c r="H19" s="2">
        <v>16632</v>
      </c>
      <c r="I19" s="2">
        <v>21600</v>
      </c>
      <c r="J19" s="3">
        <v>40</v>
      </c>
      <c r="K19" s="2">
        <v>92571.6</v>
      </c>
      <c r="L19" s="2">
        <f t="shared" ref="L19:L27" si="0">J19*F19</f>
        <v>665280</v>
      </c>
      <c r="M19" s="2">
        <f t="shared" ref="M19:M27" si="1">J19*H19</f>
        <v>665280</v>
      </c>
      <c r="N19" s="2">
        <f t="shared" ref="N19:N27" si="2">J19*I19</f>
        <v>864000</v>
      </c>
      <c r="O19" s="26"/>
      <c r="P19" s="27">
        <v>15500</v>
      </c>
      <c r="Q19" s="37">
        <f>F19-(F19*3%)</f>
        <v>16133.04</v>
      </c>
    </row>
    <row r="20" spans="1:20" ht="12.75" customHeight="1" x14ac:dyDescent="0.2">
      <c r="B20" s="34" t="s">
        <v>37</v>
      </c>
      <c r="C20" s="31" t="s">
        <v>36</v>
      </c>
      <c r="D20" s="36">
        <v>46357</v>
      </c>
      <c r="E20" s="2">
        <v>15950</v>
      </c>
      <c r="F20" s="2">
        <v>17864</v>
      </c>
      <c r="G20" s="2">
        <v>34.348410210479173</v>
      </c>
      <c r="H20" s="2">
        <v>17864</v>
      </c>
      <c r="I20" s="2">
        <v>24000</v>
      </c>
      <c r="J20" s="3">
        <v>40</v>
      </c>
      <c r="K20" s="2">
        <v>102857.2</v>
      </c>
      <c r="L20" s="2">
        <f t="shared" si="0"/>
        <v>714560</v>
      </c>
      <c r="M20" s="2">
        <f t="shared" si="1"/>
        <v>714560</v>
      </c>
      <c r="N20" s="2">
        <f t="shared" si="2"/>
        <v>960000</v>
      </c>
      <c r="O20" s="26"/>
      <c r="P20" s="27">
        <v>14130</v>
      </c>
      <c r="Q20" s="37">
        <f t="shared" ref="Q20:Q72" si="3">F20-(F20*3%)</f>
        <v>17328.080000000002</v>
      </c>
    </row>
    <row r="21" spans="1:20" ht="12.75" customHeight="1" x14ac:dyDescent="0.2">
      <c r="B21" s="34" t="s">
        <v>38</v>
      </c>
      <c r="C21" s="31" t="s">
        <v>39</v>
      </c>
      <c r="D21" s="36">
        <v>46419</v>
      </c>
      <c r="E21" s="2">
        <v>15093.95</v>
      </c>
      <c r="F21" s="2">
        <v>16905.22</v>
      </c>
      <c r="G21" s="2">
        <v>24.221985871819474</v>
      </c>
      <c r="H21" s="2">
        <v>16905.22</v>
      </c>
      <c r="I21" s="2">
        <v>21000</v>
      </c>
      <c r="J21" s="3">
        <v>32</v>
      </c>
      <c r="K21" s="2">
        <v>72000</v>
      </c>
      <c r="L21" s="2">
        <f t="shared" si="0"/>
        <v>540967.04</v>
      </c>
      <c r="M21" s="2">
        <f t="shared" si="1"/>
        <v>540967.04</v>
      </c>
      <c r="N21" s="2">
        <f t="shared" si="2"/>
        <v>672000</v>
      </c>
      <c r="O21" s="26"/>
      <c r="P21" s="27">
        <v>10800</v>
      </c>
      <c r="Q21" s="37">
        <f t="shared" si="3"/>
        <v>16398.063400000003</v>
      </c>
    </row>
    <row r="22" spans="1:20" ht="12.75" customHeight="1" x14ac:dyDescent="0.2">
      <c r="B22" s="34" t="s">
        <v>40</v>
      </c>
      <c r="C22" s="31" t="s">
        <v>39</v>
      </c>
      <c r="D22" s="36">
        <v>46692</v>
      </c>
      <c r="E22" s="2">
        <v>31420.47</v>
      </c>
      <c r="F22" s="2">
        <v>35190.93</v>
      </c>
      <c r="G22" s="2">
        <v>25.0322171082151</v>
      </c>
      <c r="H22" s="2">
        <v>35190.93</v>
      </c>
      <c r="I22" s="2">
        <v>44000</v>
      </c>
      <c r="J22" s="3">
        <v>75</v>
      </c>
      <c r="K22" s="2">
        <v>353571.75</v>
      </c>
      <c r="L22" s="2">
        <f t="shared" si="0"/>
        <v>2639319.75</v>
      </c>
      <c r="M22" s="2">
        <f t="shared" si="1"/>
        <v>2639319.75</v>
      </c>
      <c r="N22" s="2">
        <f t="shared" si="2"/>
        <v>3300000</v>
      </c>
      <c r="O22" s="26"/>
      <c r="P22" s="27">
        <v>34000</v>
      </c>
      <c r="Q22" s="37">
        <f t="shared" si="3"/>
        <v>34135.202100000002</v>
      </c>
    </row>
    <row r="23" spans="1:20" ht="12.75" customHeight="1" x14ac:dyDescent="0.2">
      <c r="B23" s="34" t="s">
        <v>61</v>
      </c>
      <c r="C23" s="31" t="s">
        <v>36</v>
      </c>
      <c r="D23" s="36">
        <v>46722</v>
      </c>
      <c r="E23" s="2">
        <v>6352.5</v>
      </c>
      <c r="F23" s="2">
        <v>7114.8</v>
      </c>
      <c r="G23" s="2">
        <v>19.469275313431154</v>
      </c>
      <c r="H23" s="2">
        <v>7114.8</v>
      </c>
      <c r="I23" s="2">
        <v>8500</v>
      </c>
      <c r="J23" s="3">
        <v>33</v>
      </c>
      <c r="K23" s="2">
        <v>30053.43</v>
      </c>
      <c r="L23" s="2">
        <f t="shared" si="0"/>
        <v>234788.4</v>
      </c>
      <c r="M23" s="2">
        <f t="shared" si="1"/>
        <v>234788.4</v>
      </c>
      <c r="N23" s="2">
        <f t="shared" si="2"/>
        <v>280500</v>
      </c>
      <c r="O23" s="26"/>
      <c r="P23" s="27">
        <v>6000</v>
      </c>
      <c r="Q23" s="37">
        <f t="shared" si="3"/>
        <v>6901.3559999999998</v>
      </c>
    </row>
    <row r="24" spans="1:20" ht="12.75" customHeight="1" x14ac:dyDescent="0.2">
      <c r="B24" s="34" t="s">
        <v>74</v>
      </c>
      <c r="C24" s="31" t="s">
        <v>75</v>
      </c>
      <c r="D24" s="36">
        <v>46600</v>
      </c>
      <c r="E24" s="2">
        <v>74900</v>
      </c>
      <c r="F24" s="2">
        <v>83888</v>
      </c>
      <c r="G24" s="2">
        <v>37.087545298493232</v>
      </c>
      <c r="H24" s="2">
        <v>83888</v>
      </c>
      <c r="I24" s="2">
        <v>115000</v>
      </c>
      <c r="J24" s="3">
        <v>239</v>
      </c>
      <c r="K24" s="2">
        <v>2944821.77</v>
      </c>
      <c r="L24" s="2">
        <f t="shared" si="0"/>
        <v>20049232</v>
      </c>
      <c r="M24" s="2">
        <f t="shared" si="1"/>
        <v>20049232</v>
      </c>
      <c r="N24" s="2">
        <f t="shared" si="2"/>
        <v>27485000</v>
      </c>
      <c r="O24" s="26"/>
      <c r="P24" s="27">
        <v>102000</v>
      </c>
      <c r="Q24" s="37">
        <f t="shared" si="3"/>
        <v>81371.360000000001</v>
      </c>
    </row>
    <row r="25" spans="1:20" ht="12.75" customHeight="1" x14ac:dyDescent="0.2">
      <c r="B25" s="34" t="s">
        <v>874</v>
      </c>
      <c r="C25" s="31" t="s">
        <v>106</v>
      </c>
      <c r="D25" s="36">
        <v>46784</v>
      </c>
      <c r="E25" s="2">
        <v>48349.88</v>
      </c>
      <c r="F25" s="2">
        <v>54151.87</v>
      </c>
      <c r="G25" s="2">
        <v>36.652713932131981</v>
      </c>
      <c r="H25" s="2">
        <v>54151.87</v>
      </c>
      <c r="I25" s="2">
        <v>74000</v>
      </c>
      <c r="J25" s="3">
        <v>20</v>
      </c>
      <c r="K25" s="2">
        <v>158571.4</v>
      </c>
      <c r="L25" s="2">
        <f t="shared" si="0"/>
        <v>1083037.4000000001</v>
      </c>
      <c r="M25" s="2">
        <f t="shared" si="1"/>
        <v>1083037.4000000001</v>
      </c>
      <c r="N25" s="2">
        <f t="shared" si="2"/>
        <v>1480000</v>
      </c>
      <c r="O25" s="26"/>
      <c r="P25" s="27">
        <v>50200</v>
      </c>
      <c r="Q25" s="37">
        <f t="shared" si="3"/>
        <v>52527.313900000001</v>
      </c>
    </row>
    <row r="26" spans="1:20" ht="12.75" customHeight="1" x14ac:dyDescent="0.2">
      <c r="B26" s="34" t="s">
        <v>107</v>
      </c>
      <c r="C26" s="31" t="s">
        <v>108</v>
      </c>
      <c r="D26" s="36">
        <v>46813</v>
      </c>
      <c r="E26" s="2">
        <v>107894.05</v>
      </c>
      <c r="F26" s="2">
        <v>120841.34</v>
      </c>
      <c r="G26" s="2">
        <v>31.577488299947685</v>
      </c>
      <c r="H26" s="2">
        <v>120841.34</v>
      </c>
      <c r="I26" s="2">
        <v>159000</v>
      </c>
      <c r="J26" s="3">
        <v>46.333334000000001</v>
      </c>
      <c r="K26" s="2">
        <v>789321.24135699996</v>
      </c>
      <c r="L26" s="2">
        <f t="shared" si="0"/>
        <v>5598982.1672275597</v>
      </c>
      <c r="M26" s="2">
        <f t="shared" si="1"/>
        <v>5598982.1672275597</v>
      </c>
      <c r="N26" s="2">
        <f t="shared" si="2"/>
        <v>7367000.1059999997</v>
      </c>
      <c r="O26" s="26"/>
      <c r="P26" s="27">
        <v>114000</v>
      </c>
      <c r="Q26" s="37">
        <f t="shared" si="3"/>
        <v>117216.0998</v>
      </c>
    </row>
    <row r="27" spans="1:20" ht="12.75" customHeight="1" x14ac:dyDescent="0.2">
      <c r="B27" s="34" t="s">
        <v>109</v>
      </c>
      <c r="C27" s="31" t="s">
        <v>106</v>
      </c>
      <c r="D27" s="36">
        <v>46784</v>
      </c>
      <c r="E27" s="2">
        <v>45145.24</v>
      </c>
      <c r="F27" s="2">
        <v>50562.67</v>
      </c>
      <c r="G27" s="2">
        <v>32.508825186644614</v>
      </c>
      <c r="H27" s="2">
        <v>50562.67</v>
      </c>
      <c r="I27" s="2">
        <v>67000</v>
      </c>
      <c r="J27" s="3">
        <v>60</v>
      </c>
      <c r="K27" s="2">
        <v>430714.2</v>
      </c>
      <c r="L27" s="2">
        <f t="shared" si="0"/>
        <v>3033760.1999999997</v>
      </c>
      <c r="M27" s="2">
        <f t="shared" si="1"/>
        <v>3033760.1999999997</v>
      </c>
      <c r="N27" s="2">
        <f t="shared" si="2"/>
        <v>4020000</v>
      </c>
      <c r="O27" s="26"/>
      <c r="P27" s="27">
        <v>46800</v>
      </c>
      <c r="Q27" s="37">
        <f t="shared" si="3"/>
        <v>49045.789899999996</v>
      </c>
    </row>
    <row r="28" spans="1:20" ht="12.75" customHeight="1" x14ac:dyDescent="0.2">
      <c r="B28" s="34" t="s">
        <v>111</v>
      </c>
      <c r="C28" s="31" t="s">
        <v>112</v>
      </c>
      <c r="D28" s="36">
        <v>46784</v>
      </c>
      <c r="E28" s="2">
        <v>70118.03</v>
      </c>
      <c r="F28" s="2">
        <v>78532.19</v>
      </c>
      <c r="G28" s="2">
        <v>24.789592649842056</v>
      </c>
      <c r="H28" s="2">
        <v>78532.19</v>
      </c>
      <c r="I28" s="2">
        <v>98000</v>
      </c>
      <c r="J28" s="3">
        <v>19.399999999999999</v>
      </c>
      <c r="K28" s="2">
        <v>203700</v>
      </c>
      <c r="L28" s="2">
        <f t="shared" ref="L28:L34" si="4">J28*F28</f>
        <v>1523524.486</v>
      </c>
      <c r="M28" s="2">
        <f t="shared" ref="M28:M34" si="5">J28*H28</f>
        <v>1523524.486</v>
      </c>
      <c r="N28" s="2">
        <f t="shared" ref="N28:N34" si="6">J28*I28</f>
        <v>1901199.9999999998</v>
      </c>
      <c r="O28" s="26"/>
      <c r="P28" s="27">
        <v>70000</v>
      </c>
      <c r="Q28" s="37">
        <f t="shared" si="3"/>
        <v>76176.224300000002</v>
      </c>
    </row>
    <row r="29" spans="1:20" ht="12.75" customHeight="1" x14ac:dyDescent="0.2">
      <c r="B29" s="34" t="s">
        <v>113</v>
      </c>
      <c r="C29" s="31" t="s">
        <v>106</v>
      </c>
      <c r="D29" s="36">
        <v>46388</v>
      </c>
      <c r="E29" s="2">
        <v>43226.38</v>
      </c>
      <c r="F29" s="2">
        <v>48413.55</v>
      </c>
      <c r="G29" s="2">
        <v>28.063321115679393</v>
      </c>
      <c r="H29" s="2">
        <v>48413.55</v>
      </c>
      <c r="I29" s="2">
        <v>62000</v>
      </c>
      <c r="J29" s="3">
        <v>13.2</v>
      </c>
      <c r="K29" s="2">
        <v>87685.751999999993</v>
      </c>
      <c r="L29" s="2">
        <f t="shared" si="4"/>
        <v>639058.86</v>
      </c>
      <c r="M29" s="2">
        <f t="shared" si="5"/>
        <v>639058.86</v>
      </c>
      <c r="N29" s="2">
        <f t="shared" si="6"/>
        <v>818400</v>
      </c>
      <c r="O29" s="26"/>
      <c r="P29" s="27">
        <v>45200</v>
      </c>
      <c r="Q29" s="37">
        <f t="shared" si="3"/>
        <v>46961.143500000006</v>
      </c>
    </row>
    <row r="30" spans="1:20" ht="12.75" customHeight="1" x14ac:dyDescent="0.2">
      <c r="B30" s="34" t="s">
        <v>120</v>
      </c>
      <c r="C30" s="31" t="s">
        <v>47</v>
      </c>
      <c r="D30" s="36">
        <v>46753</v>
      </c>
      <c r="E30" s="2">
        <v>2590</v>
      </c>
      <c r="F30" s="2">
        <v>2900.8</v>
      </c>
      <c r="G30" s="2">
        <v>124.0761169332598</v>
      </c>
      <c r="H30" s="2">
        <v>2900.8</v>
      </c>
      <c r="I30" s="2">
        <v>6500</v>
      </c>
      <c r="J30" s="3">
        <v>400</v>
      </c>
      <c r="K30" s="2">
        <v>278572</v>
      </c>
      <c r="L30" s="2">
        <f t="shared" si="4"/>
        <v>1160320</v>
      </c>
      <c r="M30" s="2">
        <f t="shared" si="5"/>
        <v>1160320</v>
      </c>
      <c r="N30" s="2">
        <f t="shared" si="6"/>
        <v>2600000</v>
      </c>
      <c r="O30" s="26"/>
      <c r="P30" s="27">
        <v>2700</v>
      </c>
      <c r="Q30" s="37">
        <f t="shared" si="3"/>
        <v>2813.7760000000003</v>
      </c>
    </row>
    <row r="31" spans="1:20" ht="12.75" customHeight="1" x14ac:dyDescent="0.2">
      <c r="B31" s="34" t="s">
        <v>873</v>
      </c>
      <c r="C31" s="31" t="s">
        <v>39</v>
      </c>
      <c r="D31" s="36">
        <v>46204</v>
      </c>
      <c r="E31" s="2">
        <v>28307.26</v>
      </c>
      <c r="F31" s="2">
        <v>31704.13</v>
      </c>
      <c r="G31" s="2">
        <v>29.320691026689584</v>
      </c>
      <c r="H31" s="2">
        <v>31704.13</v>
      </c>
      <c r="I31" s="2">
        <v>41000</v>
      </c>
      <c r="J31" s="3">
        <v>13</v>
      </c>
      <c r="K31" s="2">
        <v>57107.18</v>
      </c>
      <c r="L31" s="2">
        <f t="shared" si="4"/>
        <v>412153.69</v>
      </c>
      <c r="M31" s="2">
        <f t="shared" si="5"/>
        <v>412153.69</v>
      </c>
      <c r="N31" s="2">
        <f t="shared" si="6"/>
        <v>533000</v>
      </c>
      <c r="O31" s="26"/>
      <c r="P31" s="27"/>
      <c r="Q31" s="37">
        <f t="shared" si="3"/>
        <v>30753.006100000002</v>
      </c>
    </row>
    <row r="32" spans="1:20" ht="12.75" customHeight="1" x14ac:dyDescent="0.2">
      <c r="B32" s="34" t="s">
        <v>167</v>
      </c>
      <c r="C32" s="31" t="s">
        <v>39</v>
      </c>
      <c r="D32" s="36">
        <v>46419</v>
      </c>
      <c r="E32" s="2">
        <v>60375.77</v>
      </c>
      <c r="F32" s="2">
        <v>67620.86</v>
      </c>
      <c r="G32" s="2">
        <v>24.222022612548848</v>
      </c>
      <c r="H32" s="2">
        <v>67620.86</v>
      </c>
      <c r="I32" s="2">
        <v>84000</v>
      </c>
      <c r="J32" s="3">
        <v>23.642856999999999</v>
      </c>
      <c r="K32" s="2">
        <v>212785.71299999999</v>
      </c>
      <c r="L32" s="2">
        <f t="shared" si="4"/>
        <v>1598750.32319702</v>
      </c>
      <c r="M32" s="2">
        <f t="shared" si="5"/>
        <v>1598750.32319702</v>
      </c>
      <c r="N32" s="2">
        <f t="shared" si="6"/>
        <v>1985999.9879999999</v>
      </c>
      <c r="O32" s="26"/>
      <c r="P32" s="27">
        <v>65000</v>
      </c>
      <c r="Q32" s="37">
        <f t="shared" si="3"/>
        <v>65592.234200000006</v>
      </c>
    </row>
    <row r="33" spans="2:17" ht="12.75" customHeight="1" x14ac:dyDescent="0.2">
      <c r="B33" s="34" t="s">
        <v>200</v>
      </c>
      <c r="C33" s="31" t="s">
        <v>160</v>
      </c>
      <c r="D33" s="36">
        <v>46539</v>
      </c>
      <c r="E33" s="2">
        <v>14165.76</v>
      </c>
      <c r="F33" s="2">
        <v>15865.65</v>
      </c>
      <c r="G33" s="2">
        <v>51.270196934887629</v>
      </c>
      <c r="H33" s="2">
        <v>15865.65</v>
      </c>
      <c r="I33" s="2">
        <v>24000</v>
      </c>
      <c r="J33" s="3">
        <v>10</v>
      </c>
      <c r="K33" s="2">
        <v>25714.3</v>
      </c>
      <c r="L33" s="2">
        <f t="shared" si="4"/>
        <v>158656.5</v>
      </c>
      <c r="M33" s="2">
        <f t="shared" si="5"/>
        <v>158656.5</v>
      </c>
      <c r="N33" s="2">
        <f t="shared" si="6"/>
        <v>240000</v>
      </c>
      <c r="O33" s="26"/>
      <c r="P33" s="27">
        <v>13500</v>
      </c>
      <c r="Q33" s="37">
        <f t="shared" si="3"/>
        <v>15389.6805</v>
      </c>
    </row>
    <row r="34" spans="2:17" ht="12.75" customHeight="1" x14ac:dyDescent="0.2">
      <c r="B34" s="34" t="s">
        <v>220</v>
      </c>
      <c r="C34" s="31" t="s">
        <v>69</v>
      </c>
      <c r="D34" s="36">
        <v>46600</v>
      </c>
      <c r="E34" s="2">
        <v>136197.29999999999</v>
      </c>
      <c r="F34" s="2">
        <v>152540.98000000001</v>
      </c>
      <c r="G34" s="2">
        <v>21.934446730314701</v>
      </c>
      <c r="H34" s="2">
        <v>152540.98000000001</v>
      </c>
      <c r="I34" s="2">
        <v>186000</v>
      </c>
      <c r="J34" s="3">
        <v>0.6</v>
      </c>
      <c r="K34" s="2">
        <v>11957.142</v>
      </c>
      <c r="L34" s="2">
        <f t="shared" si="4"/>
        <v>91524.588000000003</v>
      </c>
      <c r="M34" s="2">
        <f t="shared" si="5"/>
        <v>91524.588000000003</v>
      </c>
      <c r="N34" s="2">
        <f t="shared" si="6"/>
        <v>111600</v>
      </c>
      <c r="O34" s="26"/>
      <c r="P34" s="27">
        <v>139000</v>
      </c>
      <c r="Q34" s="37">
        <f t="shared" si="3"/>
        <v>147964.7506</v>
      </c>
    </row>
    <row r="35" spans="2:17" ht="12.75" customHeight="1" x14ac:dyDescent="0.2">
      <c r="B35" s="34" t="s">
        <v>275</v>
      </c>
      <c r="C35" s="31" t="s">
        <v>276</v>
      </c>
      <c r="D35" s="36">
        <v>46722</v>
      </c>
      <c r="E35" s="2">
        <v>25000</v>
      </c>
      <c r="F35" s="2">
        <v>28000</v>
      </c>
      <c r="G35" s="2">
        <v>64.285714285714292</v>
      </c>
      <c r="H35" s="2">
        <v>28000</v>
      </c>
      <c r="I35" s="2">
        <v>46000</v>
      </c>
      <c r="J35" s="3">
        <v>101</v>
      </c>
      <c r="K35" s="2">
        <v>497785.57</v>
      </c>
      <c r="L35" s="2">
        <f t="shared" ref="L35:L41" si="7">J35*F35</f>
        <v>2828000</v>
      </c>
      <c r="M35" s="2">
        <f t="shared" ref="M35:M41" si="8">J35*H35</f>
        <v>2828000</v>
      </c>
      <c r="N35" s="2">
        <f t="shared" ref="N35:N41" si="9">J35*I35</f>
        <v>4646000</v>
      </c>
      <c r="O35" s="26"/>
      <c r="P35" s="27"/>
      <c r="Q35" s="37">
        <f t="shared" si="3"/>
        <v>27160</v>
      </c>
    </row>
    <row r="36" spans="2:17" ht="12.75" customHeight="1" x14ac:dyDescent="0.2">
      <c r="B36" s="34" t="s">
        <v>277</v>
      </c>
      <c r="C36" s="31" t="s">
        <v>276</v>
      </c>
      <c r="D36" s="36">
        <v>46722</v>
      </c>
      <c r="E36" s="2">
        <v>25000</v>
      </c>
      <c r="F36" s="2">
        <v>28000</v>
      </c>
      <c r="G36" s="2">
        <v>64.285714285714292</v>
      </c>
      <c r="H36" s="2">
        <v>28000</v>
      </c>
      <c r="I36" s="2">
        <v>46000</v>
      </c>
      <c r="J36" s="3">
        <v>41</v>
      </c>
      <c r="K36" s="2">
        <v>202071.37</v>
      </c>
      <c r="L36" s="2">
        <f t="shared" si="7"/>
        <v>1148000</v>
      </c>
      <c r="M36" s="2">
        <f t="shared" si="8"/>
        <v>1148000</v>
      </c>
      <c r="N36" s="2">
        <f t="shared" si="9"/>
        <v>1886000</v>
      </c>
      <c r="O36" s="26"/>
      <c r="P36" s="27"/>
      <c r="Q36" s="37">
        <f t="shared" si="3"/>
        <v>27160</v>
      </c>
    </row>
    <row r="37" spans="2:17" ht="12.75" customHeight="1" x14ac:dyDescent="0.2">
      <c r="B37" s="34" t="s">
        <v>278</v>
      </c>
      <c r="C37" s="31" t="s">
        <v>279</v>
      </c>
      <c r="D37" s="36">
        <v>46376</v>
      </c>
      <c r="E37" s="2">
        <v>3571.43</v>
      </c>
      <c r="F37" s="2">
        <v>4000</v>
      </c>
      <c r="G37" s="2">
        <v>50</v>
      </c>
      <c r="H37" s="2">
        <v>4000</v>
      </c>
      <c r="I37" s="2">
        <v>6000</v>
      </c>
      <c r="J37" s="3">
        <v>65</v>
      </c>
      <c r="K37" s="2">
        <v>41785.9</v>
      </c>
      <c r="L37" s="2">
        <f t="shared" si="7"/>
        <v>260000</v>
      </c>
      <c r="M37" s="2">
        <f t="shared" si="8"/>
        <v>260000</v>
      </c>
      <c r="N37" s="2">
        <f t="shared" si="9"/>
        <v>390000</v>
      </c>
      <c r="O37" s="26"/>
      <c r="P37" s="27"/>
      <c r="Q37" s="37">
        <f t="shared" si="3"/>
        <v>3880</v>
      </c>
    </row>
    <row r="38" spans="2:17" ht="12.75" customHeight="1" x14ac:dyDescent="0.2">
      <c r="B38" s="34" t="s">
        <v>302</v>
      </c>
      <c r="C38" s="31" t="s">
        <v>39</v>
      </c>
      <c r="D38" s="36">
        <v>46692</v>
      </c>
      <c r="E38" s="2">
        <v>24104</v>
      </c>
      <c r="F38" s="2">
        <v>26996.48</v>
      </c>
      <c r="G38" s="2">
        <v>22.238158456213551</v>
      </c>
      <c r="H38" s="2">
        <v>26996.48</v>
      </c>
      <c r="I38" s="2">
        <v>33000</v>
      </c>
      <c r="J38" s="3">
        <v>110</v>
      </c>
      <c r="K38" s="2">
        <v>388928.1</v>
      </c>
      <c r="L38" s="2">
        <f t="shared" si="7"/>
        <v>2969612.8</v>
      </c>
      <c r="M38" s="2">
        <f t="shared" si="8"/>
        <v>2969612.8</v>
      </c>
      <c r="N38" s="2">
        <f t="shared" si="9"/>
        <v>3630000</v>
      </c>
      <c r="O38" s="26"/>
      <c r="P38" s="27">
        <v>26000</v>
      </c>
      <c r="Q38" s="37">
        <f t="shared" si="3"/>
        <v>26186.585599999999</v>
      </c>
    </row>
    <row r="39" spans="2:17" ht="12.75" customHeight="1" x14ac:dyDescent="0.2">
      <c r="B39" s="34" t="s">
        <v>304</v>
      </c>
      <c r="C39" s="31" t="s">
        <v>305</v>
      </c>
      <c r="D39" s="36">
        <v>46966</v>
      </c>
      <c r="E39" s="2">
        <v>1</v>
      </c>
      <c r="F39" s="2">
        <v>82989.759999999995</v>
      </c>
      <c r="G39" s="2">
        <v>32.546473203441003</v>
      </c>
      <c r="H39" s="2">
        <v>82989.759999999995</v>
      </c>
      <c r="I39" s="2">
        <v>110000</v>
      </c>
      <c r="J39" s="3">
        <v>10.4</v>
      </c>
      <c r="K39" s="2">
        <v>122571.38400000001</v>
      </c>
      <c r="L39" s="2">
        <f t="shared" si="7"/>
        <v>863093.50399999996</v>
      </c>
      <c r="M39" s="2">
        <f t="shared" si="8"/>
        <v>863093.50399999996</v>
      </c>
      <c r="N39" s="2">
        <f t="shared" si="9"/>
        <v>1144000</v>
      </c>
      <c r="O39" s="26"/>
      <c r="P39" s="27">
        <v>66000</v>
      </c>
      <c r="Q39" s="37">
        <f t="shared" si="3"/>
        <v>80500.06719999999</v>
      </c>
    </row>
    <row r="40" spans="2:17" ht="12.75" customHeight="1" x14ac:dyDescent="0.2">
      <c r="B40" s="34" t="s">
        <v>315</v>
      </c>
      <c r="C40" s="31" t="s">
        <v>47</v>
      </c>
      <c r="D40" s="36">
        <v>46357</v>
      </c>
      <c r="E40" s="2">
        <v>22759</v>
      </c>
      <c r="F40" s="2">
        <v>25490.080000000002</v>
      </c>
      <c r="G40" s="2">
        <v>127.53949771832806</v>
      </c>
      <c r="H40" s="2">
        <v>25490.080000000002</v>
      </c>
      <c r="I40" s="2">
        <v>58000</v>
      </c>
      <c r="J40" s="3">
        <v>148</v>
      </c>
      <c r="K40" s="2">
        <v>919714.92</v>
      </c>
      <c r="L40" s="2">
        <f t="shared" si="7"/>
        <v>3772531.8400000003</v>
      </c>
      <c r="M40" s="2">
        <f t="shared" si="8"/>
        <v>3772531.8400000003</v>
      </c>
      <c r="N40" s="2">
        <f t="shared" si="9"/>
        <v>8584000</v>
      </c>
      <c r="O40" s="26"/>
      <c r="P40" s="27">
        <v>24200</v>
      </c>
      <c r="Q40" s="37">
        <f t="shared" si="3"/>
        <v>24725.377600000003</v>
      </c>
    </row>
    <row r="41" spans="2:17" ht="12.75" customHeight="1" x14ac:dyDescent="0.2">
      <c r="B41" s="34" t="s">
        <v>328</v>
      </c>
      <c r="C41" s="31" t="s">
        <v>235</v>
      </c>
      <c r="D41" s="36">
        <v>46539</v>
      </c>
      <c r="E41" s="2">
        <v>95000</v>
      </c>
      <c r="F41" s="2">
        <v>106400</v>
      </c>
      <c r="G41" s="2">
        <v>55.075187969924819</v>
      </c>
      <c r="H41" s="2">
        <v>106400</v>
      </c>
      <c r="I41" s="2">
        <v>165000</v>
      </c>
      <c r="J41" s="3">
        <v>39.799999999999997</v>
      </c>
      <c r="K41" s="2">
        <v>703607.08600000001</v>
      </c>
      <c r="L41" s="2">
        <f t="shared" si="7"/>
        <v>4234720</v>
      </c>
      <c r="M41" s="2">
        <f t="shared" si="8"/>
        <v>4234720</v>
      </c>
      <c r="N41" s="2">
        <f t="shared" si="9"/>
        <v>6566999.9999999991</v>
      </c>
      <c r="O41" s="26"/>
      <c r="P41" s="27"/>
      <c r="Q41" s="37">
        <f t="shared" si="3"/>
        <v>103208</v>
      </c>
    </row>
    <row r="42" spans="2:17" ht="12.75" customHeight="1" x14ac:dyDescent="0.2">
      <c r="B42" s="34" t="s">
        <v>333</v>
      </c>
      <c r="C42" s="31" t="s">
        <v>334</v>
      </c>
      <c r="D42" s="36">
        <v>46569</v>
      </c>
      <c r="E42" s="2">
        <v>86250</v>
      </c>
      <c r="F42" s="2">
        <v>96600</v>
      </c>
      <c r="G42" s="2">
        <v>34.782608695652172</v>
      </c>
      <c r="H42" s="2">
        <v>96600</v>
      </c>
      <c r="I42" s="2">
        <v>130200</v>
      </c>
      <c r="J42" s="3">
        <v>6</v>
      </c>
      <c r="K42" s="2">
        <v>83700</v>
      </c>
      <c r="L42" s="2">
        <f t="shared" ref="L42:L52" si="10">J42*F42</f>
        <v>579600</v>
      </c>
      <c r="M42" s="2">
        <f t="shared" ref="M42:M52" si="11">J42*H42</f>
        <v>579600</v>
      </c>
      <c r="N42" s="2">
        <f t="shared" ref="N42:N52" si="12">J42*I42</f>
        <v>781200</v>
      </c>
      <c r="O42" s="26"/>
      <c r="P42" s="27">
        <v>90000</v>
      </c>
      <c r="Q42" s="37">
        <f t="shared" si="3"/>
        <v>93702</v>
      </c>
    </row>
    <row r="43" spans="2:17" ht="12.75" customHeight="1" x14ac:dyDescent="0.2">
      <c r="B43" s="34" t="s">
        <v>347</v>
      </c>
      <c r="C43" s="31" t="s">
        <v>36</v>
      </c>
      <c r="D43" s="36">
        <v>46357</v>
      </c>
      <c r="E43" s="2">
        <v>45900</v>
      </c>
      <c r="F43" s="2">
        <v>51408</v>
      </c>
      <c r="G43" s="2">
        <v>36.165577342047925</v>
      </c>
      <c r="H43" s="2">
        <v>51408</v>
      </c>
      <c r="I43" s="2">
        <v>70000</v>
      </c>
      <c r="J43" s="3">
        <v>31</v>
      </c>
      <c r="K43" s="2">
        <v>232500</v>
      </c>
      <c r="L43" s="2">
        <f t="shared" si="10"/>
        <v>1593648</v>
      </c>
      <c r="M43" s="2">
        <f t="shared" si="11"/>
        <v>1593648</v>
      </c>
      <c r="N43" s="2">
        <f t="shared" si="12"/>
        <v>2170000</v>
      </c>
      <c r="O43" s="26"/>
      <c r="P43" s="27">
        <v>67000</v>
      </c>
      <c r="Q43" s="37">
        <f t="shared" si="3"/>
        <v>49865.760000000002</v>
      </c>
    </row>
    <row r="44" spans="2:17" ht="12.75" customHeight="1" x14ac:dyDescent="0.2">
      <c r="B44" s="34" t="s">
        <v>353</v>
      </c>
      <c r="C44" s="31" t="s">
        <v>279</v>
      </c>
      <c r="D44" s="36">
        <v>47119</v>
      </c>
      <c r="E44" s="2">
        <v>4910.71</v>
      </c>
      <c r="F44" s="2">
        <v>5500</v>
      </c>
      <c r="G44" s="2">
        <v>27.272727272727273</v>
      </c>
      <c r="H44" s="2">
        <v>5500</v>
      </c>
      <c r="I44" s="2">
        <v>7000</v>
      </c>
      <c r="J44" s="3">
        <v>363</v>
      </c>
      <c r="K44" s="2">
        <v>272250</v>
      </c>
      <c r="L44" s="2">
        <f t="shared" si="10"/>
        <v>1996500</v>
      </c>
      <c r="M44" s="2">
        <f t="shared" si="11"/>
        <v>1996500</v>
      </c>
      <c r="N44" s="2">
        <f t="shared" si="12"/>
        <v>2541000</v>
      </c>
      <c r="O44" s="26"/>
      <c r="P44" s="27"/>
      <c r="Q44" s="38">
        <v>4500</v>
      </c>
    </row>
    <row r="45" spans="2:17" ht="12.75" customHeight="1" x14ac:dyDescent="0.2">
      <c r="B45" s="34" t="s">
        <v>872</v>
      </c>
      <c r="C45" s="31" t="s">
        <v>75</v>
      </c>
      <c r="D45" s="36">
        <v>46722</v>
      </c>
      <c r="E45" s="2">
        <v>77040</v>
      </c>
      <c r="F45" s="2">
        <v>86284.800000000003</v>
      </c>
      <c r="G45" s="2">
        <v>33.279557929090643</v>
      </c>
      <c r="H45" s="2">
        <v>86284.800000000003</v>
      </c>
      <c r="I45" s="2">
        <v>115000</v>
      </c>
      <c r="J45" s="3">
        <v>7</v>
      </c>
      <c r="K45" s="2">
        <v>86250.01</v>
      </c>
      <c r="L45" s="2">
        <f t="shared" si="10"/>
        <v>603993.59999999998</v>
      </c>
      <c r="M45" s="2">
        <f t="shared" si="11"/>
        <v>603993.59999999998</v>
      </c>
      <c r="N45" s="2">
        <f t="shared" si="12"/>
        <v>805000</v>
      </c>
      <c r="O45" s="26"/>
      <c r="P45" s="27">
        <v>90000</v>
      </c>
      <c r="Q45" s="37">
        <f t="shared" si="3"/>
        <v>83696.256000000008</v>
      </c>
    </row>
    <row r="46" spans="2:17" ht="12.75" customHeight="1" x14ac:dyDescent="0.2">
      <c r="B46" s="34" t="s">
        <v>369</v>
      </c>
      <c r="C46" s="31" t="s">
        <v>370</v>
      </c>
      <c r="D46" s="36">
        <v>46539</v>
      </c>
      <c r="E46" s="2">
        <v>113023.69</v>
      </c>
      <c r="F46" s="2">
        <v>126586.53</v>
      </c>
      <c r="G46" s="2">
        <v>46.935064891975472</v>
      </c>
      <c r="H46" s="2">
        <v>126586.53</v>
      </c>
      <c r="I46" s="2">
        <v>186000</v>
      </c>
      <c r="J46" s="3">
        <v>23.6</v>
      </c>
      <c r="K46" s="2">
        <v>470314.25199999998</v>
      </c>
      <c r="L46" s="2">
        <f t="shared" si="10"/>
        <v>2987442.108</v>
      </c>
      <c r="M46" s="2">
        <f t="shared" si="11"/>
        <v>2987442.108</v>
      </c>
      <c r="N46" s="2">
        <f t="shared" si="12"/>
        <v>4389600</v>
      </c>
      <c r="O46" s="26"/>
      <c r="P46" s="27">
        <v>143600</v>
      </c>
      <c r="Q46" s="37">
        <f t="shared" si="3"/>
        <v>122788.9341</v>
      </c>
    </row>
    <row r="47" spans="2:17" ht="12.75" customHeight="1" x14ac:dyDescent="0.2">
      <c r="B47" s="34" t="s">
        <v>371</v>
      </c>
      <c r="C47" s="31" t="s">
        <v>372</v>
      </c>
      <c r="D47" s="36">
        <v>46419</v>
      </c>
      <c r="E47" s="2">
        <v>36975</v>
      </c>
      <c r="F47" s="2">
        <v>41412</v>
      </c>
      <c r="G47" s="2">
        <v>37.641263401912489</v>
      </c>
      <c r="H47" s="2">
        <v>41412</v>
      </c>
      <c r="I47" s="2">
        <v>57000</v>
      </c>
      <c r="J47" s="3">
        <v>13</v>
      </c>
      <c r="K47" s="2">
        <v>79392.820000000007</v>
      </c>
      <c r="L47" s="2">
        <f t="shared" si="10"/>
        <v>538356</v>
      </c>
      <c r="M47" s="2">
        <f t="shared" si="11"/>
        <v>538356</v>
      </c>
      <c r="N47" s="2">
        <f t="shared" si="12"/>
        <v>741000</v>
      </c>
      <c r="O47" s="26"/>
      <c r="P47" s="27">
        <v>51100</v>
      </c>
      <c r="Q47" s="37">
        <f t="shared" si="3"/>
        <v>40169.64</v>
      </c>
    </row>
    <row r="48" spans="2:17" ht="12.75" customHeight="1" x14ac:dyDescent="0.2">
      <c r="B48" s="34" t="s">
        <v>374</v>
      </c>
      <c r="C48" s="31" t="s">
        <v>174</v>
      </c>
      <c r="D48" s="36">
        <v>46296</v>
      </c>
      <c r="E48" s="2">
        <v>48352.61</v>
      </c>
      <c r="F48" s="2">
        <v>54154.92</v>
      </c>
      <c r="G48" s="2">
        <v>20.026029029310724</v>
      </c>
      <c r="H48" s="2">
        <v>54154.92</v>
      </c>
      <c r="I48" s="2">
        <v>65000</v>
      </c>
      <c r="J48" s="3">
        <v>50</v>
      </c>
      <c r="K48" s="2">
        <v>348214.5</v>
      </c>
      <c r="L48" s="2">
        <f t="shared" si="10"/>
        <v>2707746</v>
      </c>
      <c r="M48" s="2">
        <f t="shared" si="11"/>
        <v>2707746</v>
      </c>
      <c r="N48" s="2">
        <f t="shared" si="12"/>
        <v>3250000</v>
      </c>
      <c r="O48" s="26"/>
      <c r="P48" s="27"/>
      <c r="Q48" s="37">
        <f t="shared" si="3"/>
        <v>52530.272400000002</v>
      </c>
    </row>
    <row r="49" spans="2:17" ht="12.75" customHeight="1" x14ac:dyDescent="0.2">
      <c r="B49" s="34" t="s">
        <v>395</v>
      </c>
      <c r="C49" s="31" t="s">
        <v>396</v>
      </c>
      <c r="D49" s="36">
        <v>47209</v>
      </c>
      <c r="E49" s="2">
        <v>87250</v>
      </c>
      <c r="F49" s="2">
        <v>97720</v>
      </c>
      <c r="G49" s="2">
        <v>41.219811706917731</v>
      </c>
      <c r="H49" s="2">
        <v>97720</v>
      </c>
      <c r="I49" s="2">
        <v>138000</v>
      </c>
      <c r="J49" s="3">
        <v>16.333366999999999</v>
      </c>
      <c r="K49" s="2">
        <v>241500.42778599999</v>
      </c>
      <c r="L49" s="2">
        <f t="shared" si="10"/>
        <v>1596096.6232399999</v>
      </c>
      <c r="M49" s="2">
        <f t="shared" si="11"/>
        <v>1596096.6232399999</v>
      </c>
      <c r="N49" s="2">
        <f t="shared" si="12"/>
        <v>2254004.6459999997</v>
      </c>
      <c r="O49" s="26"/>
      <c r="P49" s="27">
        <v>92000</v>
      </c>
      <c r="Q49" s="37">
        <f t="shared" si="3"/>
        <v>94788.4</v>
      </c>
    </row>
    <row r="50" spans="2:17" ht="12.75" customHeight="1" x14ac:dyDescent="0.2">
      <c r="B50" s="34" t="s">
        <v>397</v>
      </c>
      <c r="C50" s="31" t="s">
        <v>398</v>
      </c>
      <c r="D50" s="36">
        <v>46082</v>
      </c>
      <c r="E50" s="2">
        <v>77117.27</v>
      </c>
      <c r="F50" s="2">
        <v>86371.34</v>
      </c>
      <c r="G50" s="2">
        <v>29.672643726495384</v>
      </c>
      <c r="H50" s="2">
        <v>86371.34</v>
      </c>
      <c r="I50" s="2">
        <v>112000</v>
      </c>
      <c r="J50" s="3">
        <v>1.6</v>
      </c>
      <c r="K50" s="2">
        <v>19200</v>
      </c>
      <c r="L50" s="2">
        <f t="shared" si="10"/>
        <v>138194.144</v>
      </c>
      <c r="M50" s="2">
        <f t="shared" si="11"/>
        <v>138194.144</v>
      </c>
      <c r="N50" s="2">
        <f t="shared" si="12"/>
        <v>179200</v>
      </c>
      <c r="O50" s="26"/>
      <c r="P50" s="27">
        <v>68000</v>
      </c>
      <c r="Q50" s="37">
        <f t="shared" si="3"/>
        <v>83780.199800000002</v>
      </c>
    </row>
    <row r="51" spans="2:17" ht="12.75" customHeight="1" x14ac:dyDescent="0.2">
      <c r="B51" s="34" t="s">
        <v>399</v>
      </c>
      <c r="C51" s="31" t="s">
        <v>398</v>
      </c>
      <c r="D51" s="36">
        <v>46692</v>
      </c>
      <c r="E51" s="2">
        <v>49395.54</v>
      </c>
      <c r="F51" s="2">
        <v>55323</v>
      </c>
      <c r="G51" s="2">
        <v>33.759919021022</v>
      </c>
      <c r="H51" s="2">
        <v>55323</v>
      </c>
      <c r="I51" s="2">
        <v>74000</v>
      </c>
      <c r="J51" s="3">
        <v>1</v>
      </c>
      <c r="K51" s="2">
        <v>7928.57</v>
      </c>
      <c r="L51" s="2">
        <f t="shared" si="10"/>
        <v>55323</v>
      </c>
      <c r="M51" s="2">
        <f t="shared" si="11"/>
        <v>55323</v>
      </c>
      <c r="N51" s="2">
        <f t="shared" si="12"/>
        <v>74000</v>
      </c>
      <c r="O51" s="26"/>
      <c r="P51" s="27">
        <v>52600</v>
      </c>
      <c r="Q51" s="37">
        <f t="shared" si="3"/>
        <v>53663.31</v>
      </c>
    </row>
    <row r="52" spans="2:17" ht="12.75" customHeight="1" x14ac:dyDescent="0.2">
      <c r="B52" s="34" t="s">
        <v>404</v>
      </c>
      <c r="C52" s="31" t="s">
        <v>108</v>
      </c>
      <c r="D52" s="36">
        <v>46874</v>
      </c>
      <c r="E52" s="2">
        <v>94318.24</v>
      </c>
      <c r="F52" s="2">
        <v>105636.43</v>
      </c>
      <c r="G52" s="2">
        <v>18.330390377637713</v>
      </c>
      <c r="H52" s="2">
        <v>105636.43</v>
      </c>
      <c r="I52" s="2">
        <v>125000</v>
      </c>
      <c r="J52" s="3">
        <v>36.4</v>
      </c>
      <c r="K52" s="2">
        <v>487500.10399999999</v>
      </c>
      <c r="L52" s="2">
        <f t="shared" si="10"/>
        <v>3845166.0519999997</v>
      </c>
      <c r="M52" s="2">
        <f t="shared" si="11"/>
        <v>3845166.0519999997</v>
      </c>
      <c r="N52" s="2">
        <f t="shared" si="12"/>
        <v>4550000</v>
      </c>
      <c r="O52" s="26"/>
      <c r="P52" s="27">
        <v>103000</v>
      </c>
      <c r="Q52" s="37">
        <f t="shared" si="3"/>
        <v>102467.33709999999</v>
      </c>
    </row>
    <row r="53" spans="2:17" ht="12.75" customHeight="1" x14ac:dyDescent="0.2">
      <c r="B53" s="34" t="s">
        <v>424</v>
      </c>
      <c r="C53" s="31" t="s">
        <v>425</v>
      </c>
      <c r="D53" s="36">
        <v>46082</v>
      </c>
      <c r="E53" s="2">
        <v>135946.81</v>
      </c>
      <c r="F53" s="2">
        <v>152260.43</v>
      </c>
      <c r="G53" s="2">
        <v>31.353891487105347</v>
      </c>
      <c r="H53" s="2">
        <v>152260.43</v>
      </c>
      <c r="I53" s="2">
        <v>200000</v>
      </c>
      <c r="J53" s="3">
        <v>0.1</v>
      </c>
      <c r="K53" s="2">
        <v>2142.857</v>
      </c>
      <c r="L53" s="2">
        <f t="shared" ref="L53:L62" si="13">J53*F53</f>
        <v>15226.043</v>
      </c>
      <c r="M53" s="2">
        <f t="shared" ref="M53:M62" si="14">J53*H53</f>
        <v>15226.043</v>
      </c>
      <c r="N53" s="2">
        <f t="shared" ref="N53:N62" si="15">J53*I53</f>
        <v>20000</v>
      </c>
      <c r="O53" s="26"/>
      <c r="P53" s="27">
        <v>102500</v>
      </c>
      <c r="Q53" s="37">
        <f t="shared" si="3"/>
        <v>147692.6171</v>
      </c>
    </row>
    <row r="54" spans="2:17" ht="12.75" customHeight="1" x14ac:dyDescent="0.2">
      <c r="B54" s="34" t="s">
        <v>426</v>
      </c>
      <c r="C54" s="31" t="s">
        <v>425</v>
      </c>
      <c r="D54" s="36">
        <v>47484</v>
      </c>
      <c r="E54" s="2">
        <v>79106.25</v>
      </c>
      <c r="F54" s="2">
        <v>88599</v>
      </c>
      <c r="G54" s="2">
        <v>35.441709274371043</v>
      </c>
      <c r="H54" s="2">
        <v>88599</v>
      </c>
      <c r="I54" s="2">
        <v>120000</v>
      </c>
      <c r="J54" s="3">
        <v>2.92</v>
      </c>
      <c r="K54" s="2">
        <v>37542.8488</v>
      </c>
      <c r="L54" s="2">
        <f t="shared" si="13"/>
        <v>258709.08</v>
      </c>
      <c r="M54" s="2">
        <f t="shared" si="14"/>
        <v>258709.08</v>
      </c>
      <c r="N54" s="2">
        <f t="shared" si="15"/>
        <v>350400</v>
      </c>
      <c r="O54" s="26"/>
      <c r="P54" s="27">
        <v>72800</v>
      </c>
      <c r="Q54" s="37">
        <f t="shared" si="3"/>
        <v>85941.03</v>
      </c>
    </row>
    <row r="55" spans="2:17" ht="12.75" customHeight="1" x14ac:dyDescent="0.2">
      <c r="B55" s="34" t="s">
        <v>430</v>
      </c>
      <c r="C55" s="31" t="s">
        <v>146</v>
      </c>
      <c r="D55" s="36">
        <v>46784</v>
      </c>
      <c r="E55" s="2">
        <v>5885</v>
      </c>
      <c r="F55" s="2">
        <v>6591.2</v>
      </c>
      <c r="G55" s="2">
        <v>30.476999635878141</v>
      </c>
      <c r="H55" s="2">
        <v>6591.2</v>
      </c>
      <c r="I55" s="2">
        <v>8600</v>
      </c>
      <c r="J55" s="3">
        <v>10</v>
      </c>
      <c r="K55" s="2">
        <v>9214.2999999999993</v>
      </c>
      <c r="L55" s="2">
        <f t="shared" si="13"/>
        <v>65912</v>
      </c>
      <c r="M55" s="2">
        <f t="shared" si="14"/>
        <v>65912</v>
      </c>
      <c r="N55" s="2">
        <f t="shared" si="15"/>
        <v>86000</v>
      </c>
      <c r="O55" s="26"/>
      <c r="P55" s="27">
        <v>5700</v>
      </c>
      <c r="Q55" s="37">
        <f t="shared" si="3"/>
        <v>6393.4639999999999</v>
      </c>
    </row>
    <row r="56" spans="2:17" ht="12.75" customHeight="1" x14ac:dyDescent="0.2">
      <c r="B56" s="34" t="s">
        <v>446</v>
      </c>
      <c r="C56" s="31" t="s">
        <v>160</v>
      </c>
      <c r="D56" s="36">
        <v>46244</v>
      </c>
      <c r="E56" s="2">
        <v>71041</v>
      </c>
      <c r="F56" s="2">
        <v>79565.919999999998</v>
      </c>
      <c r="G56" s="2">
        <v>31.211956073655656</v>
      </c>
      <c r="H56" s="2">
        <v>79565.919999999998</v>
      </c>
      <c r="I56" s="2">
        <v>104400</v>
      </c>
      <c r="J56" s="3">
        <v>0.83333400000000002</v>
      </c>
      <c r="K56" s="2">
        <v>9321.4324570000008</v>
      </c>
      <c r="L56" s="2">
        <f t="shared" si="13"/>
        <v>66304.986377280002</v>
      </c>
      <c r="M56" s="2">
        <f t="shared" si="14"/>
        <v>66304.986377280002</v>
      </c>
      <c r="N56" s="2">
        <f t="shared" si="15"/>
        <v>87000.069600000003</v>
      </c>
      <c r="O56" s="26"/>
      <c r="P56" s="27">
        <v>48200</v>
      </c>
      <c r="Q56" s="37">
        <f t="shared" si="3"/>
        <v>77178.9424</v>
      </c>
    </row>
    <row r="57" spans="2:17" ht="12.75" customHeight="1" x14ac:dyDescent="0.2">
      <c r="B57" s="34" t="s">
        <v>453</v>
      </c>
      <c r="C57" s="31" t="s">
        <v>106</v>
      </c>
      <c r="D57" s="36">
        <v>46539</v>
      </c>
      <c r="E57" s="2">
        <v>50019.98</v>
      </c>
      <c r="F57" s="2">
        <v>56022.38</v>
      </c>
      <c r="G57" s="2">
        <v>24.950064599183396</v>
      </c>
      <c r="H57" s="2">
        <v>56022.38</v>
      </c>
      <c r="I57" s="2">
        <v>70000</v>
      </c>
      <c r="J57" s="3">
        <v>1</v>
      </c>
      <c r="K57" s="2">
        <v>7500</v>
      </c>
      <c r="L57" s="2">
        <f t="shared" si="13"/>
        <v>56022.38</v>
      </c>
      <c r="M57" s="2">
        <f t="shared" si="14"/>
        <v>56022.38</v>
      </c>
      <c r="N57" s="2">
        <f t="shared" si="15"/>
        <v>70000</v>
      </c>
      <c r="O57" s="26"/>
      <c r="P57" s="27">
        <v>52100</v>
      </c>
      <c r="Q57" s="37">
        <f t="shared" si="3"/>
        <v>54341.708599999998</v>
      </c>
    </row>
    <row r="58" spans="2:17" ht="12.75" customHeight="1" x14ac:dyDescent="0.2">
      <c r="B58" s="34" t="s">
        <v>454</v>
      </c>
      <c r="C58" s="31" t="s">
        <v>97</v>
      </c>
      <c r="D58" s="36">
        <v>46753</v>
      </c>
      <c r="E58" s="2">
        <v>17759.21</v>
      </c>
      <c r="F58" s="2">
        <v>19890.32</v>
      </c>
      <c r="G58" s="2">
        <v>35.744422412510204</v>
      </c>
      <c r="H58" s="2">
        <v>19890.32</v>
      </c>
      <c r="I58" s="2">
        <v>27000</v>
      </c>
      <c r="J58" s="3">
        <v>5</v>
      </c>
      <c r="K58" s="2">
        <v>14464.3</v>
      </c>
      <c r="L58" s="2">
        <f t="shared" si="13"/>
        <v>99451.6</v>
      </c>
      <c r="M58" s="2">
        <f t="shared" si="14"/>
        <v>99451.6</v>
      </c>
      <c r="N58" s="2">
        <f t="shared" si="15"/>
        <v>135000</v>
      </c>
      <c r="O58" s="26"/>
      <c r="P58" s="27">
        <v>16800</v>
      </c>
      <c r="Q58" s="37">
        <f t="shared" si="3"/>
        <v>19293.610400000001</v>
      </c>
    </row>
    <row r="59" spans="2:17" ht="12.75" customHeight="1" x14ac:dyDescent="0.2">
      <c r="B59" s="34" t="s">
        <v>463</v>
      </c>
      <c r="C59" s="31" t="s">
        <v>464</v>
      </c>
      <c r="D59" s="36">
        <v>46844</v>
      </c>
      <c r="E59" s="2">
        <v>108240.15</v>
      </c>
      <c r="F59" s="2">
        <v>121228.97</v>
      </c>
      <c r="G59" s="2">
        <v>52.603787692001347</v>
      </c>
      <c r="H59" s="2">
        <v>121228.97</v>
      </c>
      <c r="I59" s="2">
        <v>185000</v>
      </c>
      <c r="J59" s="3">
        <v>73</v>
      </c>
      <c r="K59" s="2">
        <v>1446964.39</v>
      </c>
      <c r="L59" s="2">
        <f t="shared" si="13"/>
        <v>8849714.8100000005</v>
      </c>
      <c r="M59" s="2">
        <f t="shared" si="14"/>
        <v>8849714.8100000005</v>
      </c>
      <c r="N59" s="2">
        <f t="shared" si="15"/>
        <v>13505000</v>
      </c>
      <c r="O59" s="26"/>
      <c r="P59" s="27">
        <v>118000</v>
      </c>
      <c r="Q59" s="37">
        <f t="shared" si="3"/>
        <v>117592.1009</v>
      </c>
    </row>
    <row r="60" spans="2:17" ht="12.75" customHeight="1" x14ac:dyDescent="0.2">
      <c r="B60" s="34" t="s">
        <v>471</v>
      </c>
      <c r="C60" s="31" t="s">
        <v>106</v>
      </c>
      <c r="D60" s="36">
        <v>46388</v>
      </c>
      <c r="E60" s="2">
        <v>70109.149999999994</v>
      </c>
      <c r="F60" s="2">
        <v>78522.25</v>
      </c>
      <c r="G60" s="2">
        <v>24.805389555189773</v>
      </c>
      <c r="H60" s="2">
        <v>78522.25</v>
      </c>
      <c r="I60" s="2">
        <v>98000</v>
      </c>
      <c r="J60" s="3">
        <v>48.714328999999999</v>
      </c>
      <c r="K60" s="2">
        <v>511500.45449999999</v>
      </c>
      <c r="L60" s="2">
        <f t="shared" si="13"/>
        <v>3825158.7203202499</v>
      </c>
      <c r="M60" s="2">
        <f t="shared" si="14"/>
        <v>3825158.7203202499</v>
      </c>
      <c r="N60" s="2">
        <f t="shared" si="15"/>
        <v>4774004.2419999996</v>
      </c>
      <c r="O60" s="26"/>
      <c r="P60" s="27">
        <v>72800</v>
      </c>
      <c r="Q60" s="37">
        <f t="shared" si="3"/>
        <v>76166.582500000004</v>
      </c>
    </row>
    <row r="61" spans="2:17" ht="12.75" customHeight="1" x14ac:dyDescent="0.2">
      <c r="B61" s="34" t="s">
        <v>472</v>
      </c>
      <c r="C61" s="31" t="s">
        <v>83</v>
      </c>
      <c r="D61" s="36">
        <v>46204</v>
      </c>
      <c r="E61" s="2">
        <v>65558.039999999994</v>
      </c>
      <c r="F61" s="2">
        <v>73425</v>
      </c>
      <c r="G61" s="2">
        <v>33.469526727953699</v>
      </c>
      <c r="H61" s="2">
        <v>73425</v>
      </c>
      <c r="I61" s="2">
        <v>98000</v>
      </c>
      <c r="J61" s="3">
        <v>1.499986</v>
      </c>
      <c r="K61" s="2">
        <v>15749.852999999999</v>
      </c>
      <c r="L61" s="2">
        <f t="shared" si="13"/>
        <v>110136.47205</v>
      </c>
      <c r="M61" s="2">
        <f t="shared" si="14"/>
        <v>110136.47205</v>
      </c>
      <c r="N61" s="2">
        <f t="shared" si="15"/>
        <v>146998.628</v>
      </c>
      <c r="O61" s="26"/>
      <c r="P61" s="27">
        <v>63000</v>
      </c>
      <c r="Q61" s="37">
        <f t="shared" si="3"/>
        <v>71222.25</v>
      </c>
    </row>
    <row r="62" spans="2:17" ht="12.75" customHeight="1" x14ac:dyDescent="0.2">
      <c r="B62" s="34" t="s">
        <v>475</v>
      </c>
      <c r="C62" s="31" t="s">
        <v>57</v>
      </c>
      <c r="D62" s="36">
        <v>46235</v>
      </c>
      <c r="E62" s="2">
        <v>137068.75</v>
      </c>
      <c r="F62" s="2">
        <v>153517</v>
      </c>
      <c r="G62" s="2">
        <v>65.45398880905698</v>
      </c>
      <c r="H62" s="2">
        <v>153517</v>
      </c>
      <c r="I62" s="2">
        <v>254000</v>
      </c>
      <c r="J62" s="3">
        <v>24</v>
      </c>
      <c r="K62" s="2">
        <v>653142.96</v>
      </c>
      <c r="L62" s="2">
        <f t="shared" si="13"/>
        <v>3684408</v>
      </c>
      <c r="M62" s="2">
        <f t="shared" si="14"/>
        <v>3684408</v>
      </c>
      <c r="N62" s="2">
        <f t="shared" si="15"/>
        <v>6096000</v>
      </c>
      <c r="O62" s="26"/>
      <c r="P62" s="27">
        <v>149000</v>
      </c>
      <c r="Q62" s="37">
        <f t="shared" si="3"/>
        <v>148911.49</v>
      </c>
    </row>
    <row r="63" spans="2:17" ht="12.75" customHeight="1" x14ac:dyDescent="0.2">
      <c r="B63" s="34" t="s">
        <v>481</v>
      </c>
      <c r="C63" s="31" t="s">
        <v>106</v>
      </c>
      <c r="D63" s="36">
        <v>46388</v>
      </c>
      <c r="E63" s="2">
        <v>129406.57</v>
      </c>
      <c r="F63" s="2">
        <v>144935.35999999999</v>
      </c>
      <c r="G63" s="2">
        <v>23.641325346692483</v>
      </c>
      <c r="H63" s="2">
        <v>144935.35999999999</v>
      </c>
      <c r="I63" s="2">
        <v>179200</v>
      </c>
      <c r="J63" s="3">
        <v>6</v>
      </c>
      <c r="K63" s="2">
        <v>115200</v>
      </c>
      <c r="L63" s="2">
        <f t="shared" ref="L63:L69" si="16">J63*F63</f>
        <v>869612.15999999992</v>
      </c>
      <c r="M63" s="2">
        <f t="shared" ref="M63:M69" si="17">J63*H63</f>
        <v>869612.15999999992</v>
      </c>
      <c r="N63" s="2">
        <f t="shared" ref="N63:N69" si="18">J63*I63</f>
        <v>1075200</v>
      </c>
      <c r="O63" s="26"/>
      <c r="P63" s="27">
        <v>136000</v>
      </c>
      <c r="Q63" s="37">
        <f t="shared" si="3"/>
        <v>140587.29919999998</v>
      </c>
    </row>
    <row r="64" spans="2:17" ht="12.75" customHeight="1" x14ac:dyDescent="0.2">
      <c r="B64" s="34" t="s">
        <v>492</v>
      </c>
      <c r="C64" s="31" t="s">
        <v>119</v>
      </c>
      <c r="D64" s="36">
        <v>46722</v>
      </c>
      <c r="E64" s="2">
        <v>11271.17</v>
      </c>
      <c r="F64" s="2">
        <v>12623.71</v>
      </c>
      <c r="G64" s="2">
        <v>42.588826897956302</v>
      </c>
      <c r="H64" s="2">
        <v>12623.71</v>
      </c>
      <c r="I64" s="2">
        <v>18000</v>
      </c>
      <c r="J64" s="3">
        <v>46.2</v>
      </c>
      <c r="K64" s="2">
        <v>89099.933999999994</v>
      </c>
      <c r="L64" s="2">
        <f t="shared" si="16"/>
        <v>583215.402</v>
      </c>
      <c r="M64" s="2">
        <f t="shared" si="17"/>
        <v>583215.402</v>
      </c>
      <c r="N64" s="2">
        <f t="shared" si="18"/>
        <v>831600</v>
      </c>
      <c r="O64" s="26"/>
      <c r="P64" s="27">
        <v>12000</v>
      </c>
      <c r="Q64" s="37">
        <f t="shared" si="3"/>
        <v>12244.9987</v>
      </c>
    </row>
    <row r="65" spans="2:17" ht="12.75" customHeight="1" x14ac:dyDescent="0.2">
      <c r="B65" s="34" t="s">
        <v>507</v>
      </c>
      <c r="C65" s="31" t="s">
        <v>508</v>
      </c>
      <c r="D65" s="36">
        <v>46844</v>
      </c>
      <c r="E65" s="2">
        <v>40466.410000000003</v>
      </c>
      <c r="F65" s="2">
        <v>45322.38</v>
      </c>
      <c r="G65" s="2">
        <v>41.210589558624243</v>
      </c>
      <c r="H65" s="2">
        <v>45322.38</v>
      </c>
      <c r="I65" s="2">
        <v>64000</v>
      </c>
      <c r="J65" s="3">
        <v>273</v>
      </c>
      <c r="K65" s="2">
        <v>1871999.22</v>
      </c>
      <c r="L65" s="2">
        <f t="shared" si="16"/>
        <v>12373009.739999998</v>
      </c>
      <c r="M65" s="2">
        <f t="shared" si="17"/>
        <v>12373009.739999998</v>
      </c>
      <c r="N65" s="2">
        <f t="shared" si="18"/>
        <v>17472000</v>
      </c>
      <c r="O65" s="26"/>
      <c r="P65" s="27">
        <v>50000</v>
      </c>
      <c r="Q65" s="37">
        <f t="shared" si="3"/>
        <v>43962.708599999998</v>
      </c>
    </row>
    <row r="66" spans="2:17" ht="12.75" customHeight="1" x14ac:dyDescent="0.2">
      <c r="B66" s="34" t="s">
        <v>519</v>
      </c>
      <c r="C66" s="31" t="s">
        <v>36</v>
      </c>
      <c r="D66" s="36">
        <v>46266</v>
      </c>
      <c r="E66" s="2">
        <v>107640</v>
      </c>
      <c r="F66" s="2">
        <v>120556.8</v>
      </c>
      <c r="G66" s="2">
        <v>-12.904124860646601</v>
      </c>
      <c r="H66" s="2">
        <v>120556.8</v>
      </c>
      <c r="I66" s="2">
        <v>105000</v>
      </c>
      <c r="J66" s="3">
        <v>26.6</v>
      </c>
      <c r="K66" s="2">
        <v>299250</v>
      </c>
      <c r="L66" s="2">
        <f t="shared" si="16"/>
        <v>3206810.8800000004</v>
      </c>
      <c r="M66" s="2">
        <f t="shared" si="17"/>
        <v>3206810.8800000004</v>
      </c>
      <c r="N66" s="2">
        <f t="shared" si="18"/>
        <v>2793000</v>
      </c>
      <c r="O66" s="26"/>
      <c r="P66" s="27">
        <v>0</v>
      </c>
      <c r="Q66" s="37">
        <f t="shared" si="3"/>
        <v>116940.09600000001</v>
      </c>
    </row>
    <row r="67" spans="2:17" ht="12.75" customHeight="1" x14ac:dyDescent="0.2">
      <c r="B67" s="34" t="s">
        <v>526</v>
      </c>
      <c r="C67" s="31" t="s">
        <v>527</v>
      </c>
      <c r="D67" s="36">
        <v>47515</v>
      </c>
      <c r="E67" s="2">
        <v>134022.32</v>
      </c>
      <c r="F67" s="2">
        <v>134022.32</v>
      </c>
      <c r="G67" s="2">
        <v>50.721163459937117</v>
      </c>
      <c r="H67" s="2">
        <v>0</v>
      </c>
      <c r="I67" s="2">
        <v>202000</v>
      </c>
      <c r="J67" s="3">
        <v>1.1000000000000001</v>
      </c>
      <c r="K67" s="2">
        <v>23807.146000000001</v>
      </c>
      <c r="L67" s="2">
        <f t="shared" si="16"/>
        <v>147424.55200000003</v>
      </c>
      <c r="M67" s="2">
        <f t="shared" si="17"/>
        <v>0</v>
      </c>
      <c r="N67" s="2">
        <f t="shared" si="18"/>
        <v>222200.00000000003</v>
      </c>
      <c r="O67" s="26"/>
      <c r="P67" s="27">
        <v>122000</v>
      </c>
      <c r="Q67" s="37">
        <f t="shared" si="3"/>
        <v>130001.65040000001</v>
      </c>
    </row>
    <row r="68" spans="2:17" ht="12.75" customHeight="1" x14ac:dyDescent="0.2">
      <c r="B68" s="34" t="s">
        <v>535</v>
      </c>
      <c r="C68" s="31" t="s">
        <v>187</v>
      </c>
      <c r="D68" s="36">
        <v>47300</v>
      </c>
      <c r="E68" s="2">
        <v>6420</v>
      </c>
      <c r="F68" s="2">
        <v>7190.4</v>
      </c>
      <c r="G68" s="2">
        <v>39.07432131731197</v>
      </c>
      <c r="H68" s="2">
        <v>7190.4</v>
      </c>
      <c r="I68" s="2">
        <v>10000</v>
      </c>
      <c r="J68" s="3">
        <v>19</v>
      </c>
      <c r="K68" s="2">
        <v>20357.169999999998</v>
      </c>
      <c r="L68" s="2">
        <f t="shared" si="16"/>
        <v>136617.60000000001</v>
      </c>
      <c r="M68" s="2">
        <f t="shared" si="17"/>
        <v>136617.60000000001</v>
      </c>
      <c r="N68" s="2">
        <f t="shared" si="18"/>
        <v>190000</v>
      </c>
      <c r="O68" s="26"/>
      <c r="P68" s="27">
        <v>4500</v>
      </c>
      <c r="Q68" s="37">
        <f t="shared" si="3"/>
        <v>6974.6880000000001</v>
      </c>
    </row>
    <row r="69" spans="2:17" ht="12.75" customHeight="1" x14ac:dyDescent="0.2">
      <c r="B69" s="34" t="s">
        <v>536</v>
      </c>
      <c r="C69" s="31" t="s">
        <v>75</v>
      </c>
      <c r="D69" s="36">
        <v>46600</v>
      </c>
      <c r="E69" s="2">
        <v>43200</v>
      </c>
      <c r="F69" s="2">
        <v>48384</v>
      </c>
      <c r="G69" s="2">
        <v>19.874338624338623</v>
      </c>
      <c r="H69" s="2">
        <v>48384</v>
      </c>
      <c r="I69" s="2">
        <v>58000</v>
      </c>
      <c r="J69" s="3">
        <v>120</v>
      </c>
      <c r="K69" s="2">
        <v>745714.8</v>
      </c>
      <c r="L69" s="2">
        <f t="shared" si="16"/>
        <v>5806080</v>
      </c>
      <c r="M69" s="2">
        <f t="shared" si="17"/>
        <v>5806080</v>
      </c>
      <c r="N69" s="2">
        <f t="shared" si="18"/>
        <v>6960000</v>
      </c>
      <c r="O69" s="26"/>
      <c r="P69" s="27">
        <v>48000</v>
      </c>
      <c r="Q69" s="37">
        <f t="shared" si="3"/>
        <v>46932.480000000003</v>
      </c>
    </row>
    <row r="70" spans="2:17" ht="12.75" customHeight="1" x14ac:dyDescent="0.2">
      <c r="B70" s="34" t="s">
        <v>551</v>
      </c>
      <c r="C70" s="31" t="s">
        <v>279</v>
      </c>
      <c r="D70" s="36">
        <v>46388</v>
      </c>
      <c r="E70" s="2">
        <v>2678.57</v>
      </c>
      <c r="F70" s="2">
        <v>3000</v>
      </c>
      <c r="G70" s="2">
        <v>233.33333333333334</v>
      </c>
      <c r="H70" s="2">
        <v>3000</v>
      </c>
      <c r="I70" s="2">
        <v>10000</v>
      </c>
      <c r="J70" s="3">
        <v>430</v>
      </c>
      <c r="K70" s="2">
        <v>460714.9</v>
      </c>
      <c r="L70" s="2">
        <f t="shared" ref="L70:L80" si="19">J70*F70</f>
        <v>1290000</v>
      </c>
      <c r="M70" s="2">
        <f t="shared" ref="M70:M80" si="20">J70*H70</f>
        <v>1290000</v>
      </c>
      <c r="N70" s="2">
        <f t="shared" ref="N70:N80" si="21">J70*I70</f>
        <v>4300000</v>
      </c>
      <c r="O70" s="26"/>
      <c r="P70" s="27">
        <v>2100</v>
      </c>
      <c r="Q70" s="37">
        <f t="shared" si="3"/>
        <v>2910</v>
      </c>
    </row>
    <row r="71" spans="2:17" ht="12.75" customHeight="1" x14ac:dyDescent="0.2">
      <c r="B71" s="34" t="s">
        <v>552</v>
      </c>
      <c r="C71" s="31" t="s">
        <v>279</v>
      </c>
      <c r="D71" s="36">
        <v>46388</v>
      </c>
      <c r="E71" s="2">
        <v>892.86</v>
      </c>
      <c r="F71" s="2">
        <v>1000</v>
      </c>
      <c r="G71" s="2">
        <v>700</v>
      </c>
      <c r="H71" s="2">
        <v>1000</v>
      </c>
      <c r="I71" s="2">
        <v>8000</v>
      </c>
      <c r="J71" s="3">
        <v>1673</v>
      </c>
      <c r="K71" s="2">
        <v>1433995.22</v>
      </c>
      <c r="L71" s="2">
        <f t="shared" si="19"/>
        <v>1673000</v>
      </c>
      <c r="M71" s="2">
        <f t="shared" si="20"/>
        <v>1673000</v>
      </c>
      <c r="N71" s="2">
        <f t="shared" si="21"/>
        <v>13384000</v>
      </c>
      <c r="O71" s="26"/>
      <c r="P71" s="27">
        <v>1670</v>
      </c>
      <c r="Q71" s="37">
        <f t="shared" si="3"/>
        <v>970</v>
      </c>
    </row>
    <row r="72" spans="2:17" ht="12.75" customHeight="1" x14ac:dyDescent="0.2">
      <c r="B72" s="34" t="s">
        <v>553</v>
      </c>
      <c r="C72" s="31" t="s">
        <v>106</v>
      </c>
      <c r="D72" s="36">
        <v>46784</v>
      </c>
      <c r="E72" s="2">
        <v>43633.9</v>
      </c>
      <c r="F72" s="2">
        <v>48869.97</v>
      </c>
      <c r="G72" s="2">
        <v>41.191001344997758</v>
      </c>
      <c r="H72" s="2">
        <v>48869.97</v>
      </c>
      <c r="I72" s="2">
        <v>69000</v>
      </c>
      <c r="J72" s="3">
        <v>12</v>
      </c>
      <c r="K72" s="2">
        <v>88714.32</v>
      </c>
      <c r="L72" s="2">
        <f t="shared" si="19"/>
        <v>586439.64</v>
      </c>
      <c r="M72" s="2">
        <f t="shared" si="20"/>
        <v>586439.64</v>
      </c>
      <c r="N72" s="2">
        <f t="shared" si="21"/>
        <v>828000</v>
      </c>
      <c r="O72" s="26"/>
      <c r="P72" s="27">
        <v>47400</v>
      </c>
      <c r="Q72" s="37">
        <f t="shared" si="3"/>
        <v>47403.870900000002</v>
      </c>
    </row>
    <row r="73" spans="2:17" ht="12.75" customHeight="1" x14ac:dyDescent="0.2">
      <c r="B73" s="34" t="s">
        <v>555</v>
      </c>
      <c r="C73" s="31" t="s">
        <v>556</v>
      </c>
      <c r="D73" s="36">
        <v>46600</v>
      </c>
      <c r="E73" s="2">
        <v>1855.36</v>
      </c>
      <c r="F73" s="2">
        <v>2078</v>
      </c>
      <c r="G73" s="2">
        <v>525.6015399422522</v>
      </c>
      <c r="H73" s="2">
        <v>2078</v>
      </c>
      <c r="I73" s="2">
        <v>13000</v>
      </c>
      <c r="J73" s="3">
        <v>359</v>
      </c>
      <c r="K73" s="2">
        <v>500036.74</v>
      </c>
      <c r="L73" s="2">
        <f t="shared" si="19"/>
        <v>746002</v>
      </c>
      <c r="M73" s="2">
        <f t="shared" si="20"/>
        <v>746002</v>
      </c>
      <c r="N73" s="2">
        <f t="shared" si="21"/>
        <v>4667000</v>
      </c>
      <c r="O73" s="26"/>
      <c r="P73" s="27">
        <v>1950</v>
      </c>
      <c r="Q73" s="38">
        <v>1800</v>
      </c>
    </row>
    <row r="74" spans="2:17" ht="12.75" customHeight="1" x14ac:dyDescent="0.2">
      <c r="B74" s="34" t="s">
        <v>871</v>
      </c>
      <c r="C74" s="31" t="s">
        <v>556</v>
      </c>
      <c r="D74" s="36">
        <v>46631</v>
      </c>
      <c r="E74" s="2">
        <v>1915.18</v>
      </c>
      <c r="F74" s="2">
        <v>2145</v>
      </c>
      <c r="G74" s="2">
        <v>599.30069930069931</v>
      </c>
      <c r="H74" s="2">
        <v>2145</v>
      </c>
      <c r="I74" s="2">
        <v>15000</v>
      </c>
      <c r="J74" s="3">
        <v>200</v>
      </c>
      <c r="K74" s="2">
        <v>321428</v>
      </c>
      <c r="L74" s="2">
        <f t="shared" si="19"/>
        <v>429000</v>
      </c>
      <c r="M74" s="2">
        <f t="shared" si="20"/>
        <v>429000</v>
      </c>
      <c r="N74" s="2">
        <f t="shared" si="21"/>
        <v>3000000</v>
      </c>
      <c r="O74" s="26"/>
      <c r="P74" s="27">
        <v>2100</v>
      </c>
      <c r="Q74" s="38">
        <v>1900</v>
      </c>
    </row>
    <row r="75" spans="2:17" ht="12.75" customHeight="1" x14ac:dyDescent="0.2">
      <c r="B75" s="34" t="s">
        <v>562</v>
      </c>
      <c r="C75" s="31" t="s">
        <v>160</v>
      </c>
      <c r="D75" s="36">
        <v>46244</v>
      </c>
      <c r="E75" s="2">
        <v>82052</v>
      </c>
      <c r="F75" s="2">
        <v>91898.240000000005</v>
      </c>
      <c r="G75" s="2">
        <v>25.13841396744921</v>
      </c>
      <c r="H75" s="2">
        <v>91898.240000000005</v>
      </c>
      <c r="I75" s="2">
        <v>115000</v>
      </c>
      <c r="J75" s="3">
        <v>0.5</v>
      </c>
      <c r="K75" s="2">
        <v>6160.7150000000001</v>
      </c>
      <c r="L75" s="2">
        <f t="shared" si="19"/>
        <v>45949.120000000003</v>
      </c>
      <c r="M75" s="2">
        <f t="shared" si="20"/>
        <v>45949.120000000003</v>
      </c>
      <c r="N75" s="2">
        <f t="shared" si="21"/>
        <v>57500</v>
      </c>
      <c r="O75" s="26"/>
      <c r="P75" s="27">
        <v>81500</v>
      </c>
      <c r="Q75" s="37">
        <f t="shared" ref="Q75:Q129" si="22">F75-(F75*3%)</f>
        <v>89141.29280000001</v>
      </c>
    </row>
    <row r="76" spans="2:17" ht="12.75" customHeight="1" x14ac:dyDescent="0.2">
      <c r="B76" s="34" t="s">
        <v>572</v>
      </c>
      <c r="C76" s="31" t="s">
        <v>79</v>
      </c>
      <c r="D76" s="36">
        <v>46266</v>
      </c>
      <c r="E76" s="2">
        <v>1</v>
      </c>
      <c r="F76" s="2">
        <v>62700</v>
      </c>
      <c r="G76" s="2">
        <v>32.057416267942585</v>
      </c>
      <c r="H76" s="2">
        <v>62700</v>
      </c>
      <c r="I76" s="2">
        <v>82800</v>
      </c>
      <c r="J76" s="3">
        <v>0.66666700000000001</v>
      </c>
      <c r="K76" s="2">
        <v>5914.289624</v>
      </c>
      <c r="L76" s="2">
        <f t="shared" si="19"/>
        <v>41800.020900000003</v>
      </c>
      <c r="M76" s="2">
        <f t="shared" si="20"/>
        <v>41800.020900000003</v>
      </c>
      <c r="N76" s="2">
        <f t="shared" si="21"/>
        <v>55200.027600000001</v>
      </c>
      <c r="O76" s="26"/>
      <c r="P76" s="27">
        <v>30050</v>
      </c>
      <c r="Q76" s="37">
        <f t="shared" si="22"/>
        <v>60819</v>
      </c>
    </row>
    <row r="77" spans="2:17" ht="12.75" customHeight="1" x14ac:dyDescent="0.2">
      <c r="B77" s="34" t="s">
        <v>577</v>
      </c>
      <c r="C77" s="31" t="s">
        <v>53</v>
      </c>
      <c r="D77" s="36">
        <v>46600</v>
      </c>
      <c r="E77" s="2">
        <v>22312.5</v>
      </c>
      <c r="F77" s="2">
        <v>24990</v>
      </c>
      <c r="G77" s="2">
        <v>36.054421768707478</v>
      </c>
      <c r="H77" s="2">
        <v>24990</v>
      </c>
      <c r="I77" s="2">
        <v>34000</v>
      </c>
      <c r="J77" s="3">
        <v>10</v>
      </c>
      <c r="K77" s="2">
        <v>36428.6</v>
      </c>
      <c r="L77" s="2">
        <f t="shared" si="19"/>
        <v>249900</v>
      </c>
      <c r="M77" s="2">
        <f t="shared" si="20"/>
        <v>249900</v>
      </c>
      <c r="N77" s="2">
        <f t="shared" si="21"/>
        <v>340000</v>
      </c>
      <c r="O77" s="26"/>
      <c r="P77" s="27">
        <v>24600</v>
      </c>
      <c r="Q77" s="37">
        <f t="shared" si="22"/>
        <v>24240.3</v>
      </c>
    </row>
    <row r="78" spans="2:17" ht="12.75" customHeight="1" x14ac:dyDescent="0.2">
      <c r="B78" s="34" t="s">
        <v>582</v>
      </c>
      <c r="C78" s="31" t="s">
        <v>583</v>
      </c>
      <c r="D78" s="36">
        <v>46631</v>
      </c>
      <c r="E78" s="2">
        <v>114049.11</v>
      </c>
      <c r="F78" s="2">
        <v>127735</v>
      </c>
      <c r="G78" s="2">
        <v>34.653775394371159</v>
      </c>
      <c r="H78" s="2">
        <v>127735</v>
      </c>
      <c r="I78" s="2">
        <v>172000</v>
      </c>
      <c r="J78" s="3">
        <v>3.72</v>
      </c>
      <c r="K78" s="2">
        <v>68554.280400000003</v>
      </c>
      <c r="L78" s="2">
        <f t="shared" si="19"/>
        <v>475174.2</v>
      </c>
      <c r="M78" s="2">
        <f t="shared" si="20"/>
        <v>475174.2</v>
      </c>
      <c r="N78" s="2">
        <f t="shared" si="21"/>
        <v>639840</v>
      </c>
      <c r="O78" s="26"/>
      <c r="P78" s="27">
        <v>110500</v>
      </c>
      <c r="Q78" s="37">
        <f t="shared" si="22"/>
        <v>123902.95</v>
      </c>
    </row>
    <row r="79" spans="2:17" ht="12.75" customHeight="1" x14ac:dyDescent="0.2">
      <c r="B79" s="34" t="s">
        <v>587</v>
      </c>
      <c r="C79" s="31" t="s">
        <v>491</v>
      </c>
      <c r="D79" s="36">
        <v>46784</v>
      </c>
      <c r="E79" s="2">
        <v>13166.33</v>
      </c>
      <c r="F79" s="2">
        <v>14746.29</v>
      </c>
      <c r="G79" s="2">
        <v>35.627334061652114</v>
      </c>
      <c r="H79" s="2">
        <v>14746.29</v>
      </c>
      <c r="I79" s="2">
        <v>20000</v>
      </c>
      <c r="J79" s="3">
        <v>4</v>
      </c>
      <c r="K79" s="2">
        <v>8571.44</v>
      </c>
      <c r="L79" s="2">
        <f t="shared" si="19"/>
        <v>58985.16</v>
      </c>
      <c r="M79" s="2">
        <f t="shared" si="20"/>
        <v>58985.16</v>
      </c>
      <c r="N79" s="2">
        <f t="shared" si="21"/>
        <v>80000</v>
      </c>
      <c r="O79" s="26"/>
      <c r="P79" s="27">
        <v>12300</v>
      </c>
      <c r="Q79" s="37">
        <f t="shared" si="22"/>
        <v>14303.901300000001</v>
      </c>
    </row>
    <row r="80" spans="2:17" ht="12.75" customHeight="1" x14ac:dyDescent="0.2">
      <c r="B80" s="34" t="s">
        <v>608</v>
      </c>
      <c r="C80" s="31" t="s">
        <v>36</v>
      </c>
      <c r="D80" s="36">
        <v>46388</v>
      </c>
      <c r="E80" s="2">
        <v>62370</v>
      </c>
      <c r="F80" s="2">
        <v>69854.399999999994</v>
      </c>
      <c r="G80" s="2">
        <v>17.38702214892691</v>
      </c>
      <c r="H80" s="2">
        <v>69854.399999999994</v>
      </c>
      <c r="I80" s="2">
        <v>82000</v>
      </c>
      <c r="J80" s="3">
        <v>16.36</v>
      </c>
      <c r="K80" s="2">
        <v>143734.2156</v>
      </c>
      <c r="L80" s="2">
        <f t="shared" si="19"/>
        <v>1142817.9839999999</v>
      </c>
      <c r="M80" s="2">
        <f t="shared" si="20"/>
        <v>1142817.9839999999</v>
      </c>
      <c r="N80" s="2">
        <f t="shared" si="21"/>
        <v>1341520</v>
      </c>
      <c r="O80" s="26"/>
      <c r="P80" s="27">
        <v>54800</v>
      </c>
      <c r="Q80" s="37">
        <f t="shared" si="22"/>
        <v>67758.767999999996</v>
      </c>
    </row>
    <row r="81" spans="2:17" ht="12.75" customHeight="1" x14ac:dyDescent="0.2">
      <c r="B81" s="34" t="s">
        <v>619</v>
      </c>
      <c r="C81" s="31" t="s">
        <v>207</v>
      </c>
      <c r="D81" s="36">
        <v>47604</v>
      </c>
      <c r="E81" s="2">
        <v>11276.79</v>
      </c>
      <c r="F81" s="2">
        <v>12630</v>
      </c>
      <c r="G81" s="2">
        <v>50.435471100554231</v>
      </c>
      <c r="H81" s="2">
        <v>12630</v>
      </c>
      <c r="I81" s="2">
        <v>19000</v>
      </c>
      <c r="J81" s="3">
        <v>12.3</v>
      </c>
      <c r="K81" s="2">
        <v>25039.233</v>
      </c>
      <c r="L81" s="2">
        <f t="shared" ref="L81:L89" si="23">J81*F81</f>
        <v>155349</v>
      </c>
      <c r="M81" s="2">
        <f t="shared" ref="M81:M89" si="24">J81*H81</f>
        <v>155349</v>
      </c>
      <c r="N81" s="2">
        <f t="shared" ref="N81:N89" si="25">J81*I81</f>
        <v>233700</v>
      </c>
      <c r="O81" s="26"/>
      <c r="P81" s="27">
        <v>11900</v>
      </c>
      <c r="Q81" s="37">
        <f t="shared" si="22"/>
        <v>12251.1</v>
      </c>
    </row>
    <row r="82" spans="2:17" ht="12.75" customHeight="1" x14ac:dyDescent="0.2">
      <c r="B82" s="34" t="s">
        <v>623</v>
      </c>
      <c r="C82" s="31" t="s">
        <v>119</v>
      </c>
      <c r="D82" s="36">
        <v>47574</v>
      </c>
      <c r="E82" s="2">
        <v>23355</v>
      </c>
      <c r="F82" s="2">
        <v>26157.599999999999</v>
      </c>
      <c r="G82" s="2">
        <v>60.56518946692357</v>
      </c>
      <c r="H82" s="2">
        <v>26157.599999999999</v>
      </c>
      <c r="I82" s="2">
        <v>42000</v>
      </c>
      <c r="J82" s="3">
        <v>1.2</v>
      </c>
      <c r="K82" s="2">
        <v>5400</v>
      </c>
      <c r="L82" s="2">
        <f t="shared" si="23"/>
        <v>31389.119999999995</v>
      </c>
      <c r="M82" s="2">
        <f t="shared" si="24"/>
        <v>31389.119999999995</v>
      </c>
      <c r="N82" s="2">
        <f t="shared" si="25"/>
        <v>50400</v>
      </c>
      <c r="O82" s="26"/>
      <c r="P82" s="27">
        <v>20800</v>
      </c>
      <c r="Q82" s="37">
        <f t="shared" si="22"/>
        <v>25372.871999999999</v>
      </c>
    </row>
    <row r="83" spans="2:17" ht="12.75" customHeight="1" x14ac:dyDescent="0.2">
      <c r="B83" s="34" t="s">
        <v>624</v>
      </c>
      <c r="C83" s="31" t="s">
        <v>301</v>
      </c>
      <c r="D83" s="36">
        <v>47574</v>
      </c>
      <c r="E83" s="2">
        <v>22767.86</v>
      </c>
      <c r="F83" s="2">
        <v>25500</v>
      </c>
      <c r="G83" s="2">
        <v>41.176470588235297</v>
      </c>
      <c r="H83" s="2">
        <v>25500</v>
      </c>
      <c r="I83" s="2">
        <v>36000</v>
      </c>
      <c r="J83" s="3">
        <v>14.2</v>
      </c>
      <c r="K83" s="2">
        <v>54771.387999999999</v>
      </c>
      <c r="L83" s="2">
        <f t="shared" si="23"/>
        <v>362100</v>
      </c>
      <c r="M83" s="2">
        <f t="shared" si="24"/>
        <v>362100</v>
      </c>
      <c r="N83" s="2">
        <f t="shared" si="25"/>
        <v>511200</v>
      </c>
      <c r="O83" s="26"/>
      <c r="P83" s="27">
        <v>24100</v>
      </c>
      <c r="Q83" s="37">
        <f t="shared" si="22"/>
        <v>24735</v>
      </c>
    </row>
    <row r="84" spans="2:17" ht="12.75" customHeight="1" x14ac:dyDescent="0.2">
      <c r="B84" s="34" t="s">
        <v>636</v>
      </c>
      <c r="C84" s="31" t="s">
        <v>637</v>
      </c>
      <c r="D84" s="36">
        <v>47088</v>
      </c>
      <c r="E84" s="2">
        <v>9710.0499999999993</v>
      </c>
      <c r="F84" s="2">
        <v>10875.26</v>
      </c>
      <c r="G84" s="2">
        <v>37.92773690008331</v>
      </c>
      <c r="H84" s="2">
        <v>10875.26</v>
      </c>
      <c r="I84" s="2">
        <v>15000</v>
      </c>
      <c r="J84" s="3">
        <v>12</v>
      </c>
      <c r="K84" s="2">
        <v>19285.68</v>
      </c>
      <c r="L84" s="2">
        <f t="shared" si="23"/>
        <v>130503.12</v>
      </c>
      <c r="M84" s="2">
        <f t="shared" si="24"/>
        <v>130503.12</v>
      </c>
      <c r="N84" s="2">
        <f t="shared" si="25"/>
        <v>180000</v>
      </c>
      <c r="O84" s="26"/>
      <c r="P84" s="27">
        <v>8900</v>
      </c>
      <c r="Q84" s="37">
        <f t="shared" si="22"/>
        <v>10549.002200000001</v>
      </c>
    </row>
    <row r="85" spans="2:17" ht="12.75" customHeight="1" x14ac:dyDescent="0.2">
      <c r="B85" s="34" t="s">
        <v>651</v>
      </c>
      <c r="C85" s="31" t="s">
        <v>39</v>
      </c>
      <c r="D85" s="36">
        <v>46296</v>
      </c>
      <c r="E85" s="2">
        <v>1</v>
      </c>
      <c r="F85" s="2">
        <v>15783.69</v>
      </c>
      <c r="G85" s="2">
        <v>29.880908710193875</v>
      </c>
      <c r="H85" s="2">
        <v>15783.69</v>
      </c>
      <c r="I85" s="2">
        <v>20500</v>
      </c>
      <c r="J85" s="3">
        <v>107.25</v>
      </c>
      <c r="K85" s="2">
        <v>235567.11749999999</v>
      </c>
      <c r="L85" s="2">
        <f t="shared" si="23"/>
        <v>1692800.7524999999</v>
      </c>
      <c r="M85" s="2">
        <f t="shared" si="24"/>
        <v>1692800.7524999999</v>
      </c>
      <c r="N85" s="2">
        <f t="shared" si="25"/>
        <v>2198625</v>
      </c>
      <c r="O85" s="26"/>
      <c r="P85" s="27">
        <v>15080</v>
      </c>
      <c r="Q85" s="38">
        <v>14000</v>
      </c>
    </row>
    <row r="86" spans="2:17" ht="12.75" customHeight="1" x14ac:dyDescent="0.2">
      <c r="B86" s="34" t="s">
        <v>652</v>
      </c>
      <c r="C86" s="31" t="s">
        <v>146</v>
      </c>
      <c r="D86" s="36">
        <v>46997</v>
      </c>
      <c r="E86" s="2">
        <v>68688.27</v>
      </c>
      <c r="F86" s="2">
        <v>76930.86</v>
      </c>
      <c r="G86" s="2">
        <v>62.483559913407959</v>
      </c>
      <c r="H86" s="2">
        <v>76930.86</v>
      </c>
      <c r="I86" s="2">
        <v>125000</v>
      </c>
      <c r="J86" s="3">
        <v>8</v>
      </c>
      <c r="K86" s="2">
        <v>107142.88</v>
      </c>
      <c r="L86" s="2">
        <f t="shared" si="23"/>
        <v>615446.88</v>
      </c>
      <c r="M86" s="2">
        <f t="shared" si="24"/>
        <v>615446.88</v>
      </c>
      <c r="N86" s="2">
        <f t="shared" si="25"/>
        <v>1000000</v>
      </c>
      <c r="O86" s="26"/>
      <c r="P86" s="27">
        <v>70460</v>
      </c>
      <c r="Q86" s="37">
        <f t="shared" si="22"/>
        <v>74622.934200000003</v>
      </c>
    </row>
    <row r="87" spans="2:17" ht="12.75" customHeight="1" x14ac:dyDescent="0.2">
      <c r="B87" s="34" t="s">
        <v>656</v>
      </c>
      <c r="C87" s="31" t="s">
        <v>291</v>
      </c>
      <c r="D87" s="36">
        <v>46327</v>
      </c>
      <c r="E87" s="2">
        <v>46078.62</v>
      </c>
      <c r="F87" s="2">
        <v>51608.05</v>
      </c>
      <c r="G87" s="2">
        <v>53.07689401169003</v>
      </c>
      <c r="H87" s="2">
        <v>51608.05</v>
      </c>
      <c r="I87" s="2">
        <v>79000</v>
      </c>
      <c r="J87" s="3">
        <v>23</v>
      </c>
      <c r="K87" s="2">
        <v>194678.67</v>
      </c>
      <c r="L87" s="2">
        <f t="shared" si="23"/>
        <v>1186985.1500000001</v>
      </c>
      <c r="M87" s="2">
        <f t="shared" si="24"/>
        <v>1186985.1500000001</v>
      </c>
      <c r="N87" s="2">
        <f t="shared" si="25"/>
        <v>1817000</v>
      </c>
      <c r="O87" s="26"/>
      <c r="P87" s="27">
        <v>47900</v>
      </c>
      <c r="Q87" s="37">
        <f t="shared" si="22"/>
        <v>50059.808499999999</v>
      </c>
    </row>
    <row r="88" spans="2:17" ht="12.75" customHeight="1" x14ac:dyDescent="0.2">
      <c r="B88" s="34" t="s">
        <v>664</v>
      </c>
      <c r="C88" s="31" t="s">
        <v>106</v>
      </c>
      <c r="D88" s="36">
        <v>46357</v>
      </c>
      <c r="E88" s="2">
        <v>1</v>
      </c>
      <c r="F88" s="2">
        <v>50040.58</v>
      </c>
      <c r="G88" s="2">
        <v>25.897821328210025</v>
      </c>
      <c r="H88" s="2">
        <v>50040.58</v>
      </c>
      <c r="I88" s="2">
        <v>63000</v>
      </c>
      <c r="J88" s="3">
        <v>5</v>
      </c>
      <c r="K88" s="2">
        <v>33750</v>
      </c>
      <c r="L88" s="2">
        <f t="shared" si="23"/>
        <v>250202.90000000002</v>
      </c>
      <c r="M88" s="2">
        <f t="shared" si="24"/>
        <v>250202.90000000002</v>
      </c>
      <c r="N88" s="2">
        <f t="shared" si="25"/>
        <v>315000</v>
      </c>
      <c r="O88" s="26"/>
      <c r="P88" s="27">
        <v>46500</v>
      </c>
      <c r="Q88" s="37">
        <f t="shared" si="22"/>
        <v>48539.3626</v>
      </c>
    </row>
    <row r="89" spans="2:17" ht="12.75" customHeight="1" x14ac:dyDescent="0.2">
      <c r="B89" s="34" t="s">
        <v>669</v>
      </c>
      <c r="C89" s="31" t="s">
        <v>39</v>
      </c>
      <c r="D89" s="36">
        <v>46143</v>
      </c>
      <c r="E89" s="2">
        <v>21485.279999999999</v>
      </c>
      <c r="F89" s="2">
        <v>24063.51</v>
      </c>
      <c r="G89" s="2">
        <v>32.981431220964858</v>
      </c>
      <c r="H89" s="2">
        <v>24063.51</v>
      </c>
      <c r="I89" s="2">
        <v>32000</v>
      </c>
      <c r="J89" s="3">
        <v>48</v>
      </c>
      <c r="K89" s="2">
        <v>164571.35999999999</v>
      </c>
      <c r="L89" s="2">
        <f t="shared" si="23"/>
        <v>1155048.48</v>
      </c>
      <c r="M89" s="2">
        <f t="shared" si="24"/>
        <v>1155048.48</v>
      </c>
      <c r="N89" s="2">
        <f t="shared" si="25"/>
        <v>1536000</v>
      </c>
      <c r="O89" s="26"/>
      <c r="P89" s="27">
        <v>18600</v>
      </c>
      <c r="Q89" s="38">
        <v>18200</v>
      </c>
    </row>
    <row r="90" spans="2:17" ht="12.75" customHeight="1" x14ac:dyDescent="0.2">
      <c r="B90" s="34" t="s">
        <v>670</v>
      </c>
      <c r="C90" s="31" t="s">
        <v>480</v>
      </c>
      <c r="D90" s="36">
        <v>46874</v>
      </c>
      <c r="E90" s="2">
        <v>29207.14</v>
      </c>
      <c r="F90" s="2">
        <v>32712</v>
      </c>
      <c r="G90" s="2">
        <v>37.564196625091711</v>
      </c>
      <c r="H90" s="2">
        <v>32712</v>
      </c>
      <c r="I90" s="2">
        <v>45000</v>
      </c>
      <c r="J90" s="3">
        <v>10</v>
      </c>
      <c r="K90" s="2">
        <v>48214.3</v>
      </c>
      <c r="L90" s="2">
        <f t="shared" ref="L90:L101" si="26">J90*F90</f>
        <v>327120</v>
      </c>
      <c r="M90" s="2">
        <f t="shared" ref="M90:M101" si="27">J90*H90</f>
        <v>327120</v>
      </c>
      <c r="N90" s="2">
        <f t="shared" ref="N90:N101" si="28">J90*I90</f>
        <v>450000</v>
      </c>
      <c r="O90" s="26"/>
      <c r="P90" s="27">
        <v>22200</v>
      </c>
      <c r="Q90" s="37">
        <f t="shared" si="22"/>
        <v>31730.639999999999</v>
      </c>
    </row>
    <row r="91" spans="2:17" ht="12.75" customHeight="1" x14ac:dyDescent="0.2">
      <c r="B91" s="34" t="s">
        <v>671</v>
      </c>
      <c r="C91" s="31" t="s">
        <v>106</v>
      </c>
      <c r="D91" s="36">
        <v>46600</v>
      </c>
      <c r="E91" s="2">
        <v>93176.22</v>
      </c>
      <c r="F91" s="2">
        <v>104357.37</v>
      </c>
      <c r="G91" s="2">
        <v>34.15439657017037</v>
      </c>
      <c r="H91" s="2">
        <v>104357.37</v>
      </c>
      <c r="I91" s="2">
        <v>140000</v>
      </c>
      <c r="J91" s="3">
        <v>60</v>
      </c>
      <c r="K91" s="2">
        <v>900000</v>
      </c>
      <c r="L91" s="2">
        <f t="shared" si="26"/>
        <v>6261442.1999999993</v>
      </c>
      <c r="M91" s="2">
        <f t="shared" si="27"/>
        <v>6261442.1999999993</v>
      </c>
      <c r="N91" s="2">
        <f t="shared" si="28"/>
        <v>8400000</v>
      </c>
      <c r="O91" s="26"/>
      <c r="P91" s="27">
        <v>95000</v>
      </c>
      <c r="Q91" s="37">
        <f t="shared" si="22"/>
        <v>101226.6489</v>
      </c>
    </row>
    <row r="92" spans="2:17" ht="12.75" customHeight="1" x14ac:dyDescent="0.2">
      <c r="B92" s="34" t="s">
        <v>676</v>
      </c>
      <c r="C92" s="31" t="s">
        <v>106</v>
      </c>
      <c r="D92" s="36">
        <v>46357</v>
      </c>
      <c r="E92" s="2">
        <v>1</v>
      </c>
      <c r="F92" s="2">
        <v>51523.040000000001</v>
      </c>
      <c r="G92" s="2">
        <v>26.157152217726285</v>
      </c>
      <c r="H92" s="2">
        <v>51523.040000000001</v>
      </c>
      <c r="I92" s="2">
        <v>65000</v>
      </c>
      <c r="J92" s="3">
        <v>8</v>
      </c>
      <c r="K92" s="2">
        <v>55714.32</v>
      </c>
      <c r="L92" s="2">
        <f t="shared" si="26"/>
        <v>412184.32000000001</v>
      </c>
      <c r="M92" s="2">
        <f t="shared" si="27"/>
        <v>412184.32000000001</v>
      </c>
      <c r="N92" s="2">
        <f t="shared" si="28"/>
        <v>520000</v>
      </c>
      <c r="O92" s="26"/>
      <c r="P92" s="27">
        <v>50200</v>
      </c>
      <c r="Q92" s="37">
        <f t="shared" si="22"/>
        <v>49977.3488</v>
      </c>
    </row>
    <row r="93" spans="2:17" ht="12.75" customHeight="1" x14ac:dyDescent="0.2">
      <c r="B93" s="34" t="s">
        <v>681</v>
      </c>
      <c r="C93" s="31" t="s">
        <v>106</v>
      </c>
      <c r="D93" s="36">
        <v>46905</v>
      </c>
      <c r="E93" s="2">
        <v>110805.84</v>
      </c>
      <c r="F93" s="2">
        <v>124102.54</v>
      </c>
      <c r="G93" s="2">
        <v>36.983497678613183</v>
      </c>
      <c r="H93" s="2">
        <v>124102.54</v>
      </c>
      <c r="I93" s="2">
        <v>170000</v>
      </c>
      <c r="J93" s="3">
        <v>68.599999999999994</v>
      </c>
      <c r="K93" s="2">
        <v>1249500.294</v>
      </c>
      <c r="L93" s="2">
        <f t="shared" si="26"/>
        <v>8513434.243999999</v>
      </c>
      <c r="M93" s="2">
        <f t="shared" si="27"/>
        <v>8513434.243999999</v>
      </c>
      <c r="N93" s="2">
        <f t="shared" si="28"/>
        <v>11661999.999999998</v>
      </c>
      <c r="O93" s="26"/>
      <c r="P93" s="27">
        <v>116200</v>
      </c>
      <c r="Q93" s="37">
        <f t="shared" si="22"/>
        <v>120379.4638</v>
      </c>
    </row>
    <row r="94" spans="2:17" ht="12.75" customHeight="1" x14ac:dyDescent="0.2">
      <c r="B94" s="34" t="s">
        <v>683</v>
      </c>
      <c r="C94" s="31" t="s">
        <v>106</v>
      </c>
      <c r="D94" s="36">
        <v>46813</v>
      </c>
      <c r="E94" s="2">
        <v>64644.19</v>
      </c>
      <c r="F94" s="2">
        <v>72401.490000000005</v>
      </c>
      <c r="G94" s="2">
        <v>45.024639686282697</v>
      </c>
      <c r="H94" s="2">
        <v>72401.490000000005</v>
      </c>
      <c r="I94" s="2">
        <v>105000</v>
      </c>
      <c r="J94" s="3">
        <v>36</v>
      </c>
      <c r="K94" s="2">
        <v>405000</v>
      </c>
      <c r="L94" s="2">
        <f t="shared" si="26"/>
        <v>2606453.64</v>
      </c>
      <c r="M94" s="2">
        <f t="shared" si="27"/>
        <v>2606453.64</v>
      </c>
      <c r="N94" s="2">
        <f t="shared" si="28"/>
        <v>3780000</v>
      </c>
      <c r="O94" s="26"/>
      <c r="P94" s="27">
        <v>68450</v>
      </c>
      <c r="Q94" s="37">
        <f t="shared" si="22"/>
        <v>70229.445300000007</v>
      </c>
    </row>
    <row r="95" spans="2:17" ht="12.75" customHeight="1" x14ac:dyDescent="0.2">
      <c r="B95" s="34" t="s">
        <v>684</v>
      </c>
      <c r="C95" s="31" t="s">
        <v>106</v>
      </c>
      <c r="D95" s="36">
        <v>46692</v>
      </c>
      <c r="E95" s="2">
        <v>43301.37</v>
      </c>
      <c r="F95" s="2">
        <v>48497.53</v>
      </c>
      <c r="G95" s="2">
        <v>34.027444284275923</v>
      </c>
      <c r="H95" s="2">
        <v>48497.53</v>
      </c>
      <c r="I95" s="2">
        <v>65000</v>
      </c>
      <c r="J95" s="3">
        <v>240</v>
      </c>
      <c r="K95" s="2">
        <v>1671429.6</v>
      </c>
      <c r="L95" s="2">
        <f t="shared" si="26"/>
        <v>11639407.199999999</v>
      </c>
      <c r="M95" s="2">
        <f t="shared" si="27"/>
        <v>11639407.199999999</v>
      </c>
      <c r="N95" s="2">
        <f t="shared" si="28"/>
        <v>15600000</v>
      </c>
      <c r="O95" s="26"/>
      <c r="P95" s="27">
        <v>44000</v>
      </c>
      <c r="Q95" s="37">
        <f t="shared" si="22"/>
        <v>47042.604099999997</v>
      </c>
    </row>
    <row r="96" spans="2:17" ht="12.75" customHeight="1" x14ac:dyDescent="0.2">
      <c r="B96" s="34" t="s">
        <v>691</v>
      </c>
      <c r="C96" s="31" t="s">
        <v>692</v>
      </c>
      <c r="D96" s="36">
        <v>46753</v>
      </c>
      <c r="E96" s="2">
        <v>24138.27</v>
      </c>
      <c r="F96" s="2">
        <v>27034.86</v>
      </c>
      <c r="G96" s="2">
        <v>33.161407160976601</v>
      </c>
      <c r="H96" s="2">
        <v>27034.86</v>
      </c>
      <c r="I96" s="2">
        <v>36000</v>
      </c>
      <c r="J96" s="3">
        <v>10</v>
      </c>
      <c r="K96" s="2">
        <v>38571.4</v>
      </c>
      <c r="L96" s="2">
        <f t="shared" si="26"/>
        <v>270348.59999999998</v>
      </c>
      <c r="M96" s="2">
        <f t="shared" si="27"/>
        <v>270348.59999999998</v>
      </c>
      <c r="N96" s="2">
        <f t="shared" si="28"/>
        <v>360000</v>
      </c>
      <c r="O96" s="26"/>
      <c r="P96" s="27">
        <v>21900</v>
      </c>
      <c r="Q96" s="37">
        <f t="shared" si="22"/>
        <v>26223.814200000001</v>
      </c>
    </row>
    <row r="97" spans="2:17" ht="12.75" customHeight="1" x14ac:dyDescent="0.2">
      <c r="B97" s="34" t="s">
        <v>696</v>
      </c>
      <c r="C97" s="31" t="s">
        <v>36</v>
      </c>
      <c r="D97" s="36">
        <v>46357</v>
      </c>
      <c r="E97" s="2">
        <v>57200</v>
      </c>
      <c r="F97" s="2">
        <v>64064</v>
      </c>
      <c r="G97" s="2">
        <v>40.484515484515491</v>
      </c>
      <c r="H97" s="2">
        <v>64064</v>
      </c>
      <c r="I97" s="2">
        <v>90000</v>
      </c>
      <c r="J97" s="3">
        <v>47.333334000000001</v>
      </c>
      <c r="K97" s="2">
        <v>456428.71309500001</v>
      </c>
      <c r="L97" s="2">
        <f t="shared" si="26"/>
        <v>3032362.7093759999</v>
      </c>
      <c r="M97" s="2">
        <f t="shared" si="27"/>
        <v>3032362.7093759999</v>
      </c>
      <c r="N97" s="2">
        <f t="shared" si="28"/>
        <v>4260000.0600000005</v>
      </c>
      <c r="O97" s="26"/>
      <c r="P97" s="27">
        <v>64500</v>
      </c>
      <c r="Q97" s="37">
        <f t="shared" si="22"/>
        <v>62142.080000000002</v>
      </c>
    </row>
    <row r="98" spans="2:17" ht="12.75" customHeight="1" x14ac:dyDescent="0.2">
      <c r="B98" s="34" t="s">
        <v>715</v>
      </c>
      <c r="C98" s="31" t="s">
        <v>716</v>
      </c>
      <c r="D98" s="36">
        <v>46508</v>
      </c>
      <c r="E98" s="2">
        <v>82118.75</v>
      </c>
      <c r="F98" s="2">
        <v>91973</v>
      </c>
      <c r="G98" s="2">
        <v>30.473073619431787</v>
      </c>
      <c r="H98" s="2">
        <v>91973</v>
      </c>
      <c r="I98" s="2">
        <v>120000</v>
      </c>
      <c r="J98" s="3">
        <v>0.76666699999999999</v>
      </c>
      <c r="K98" s="2">
        <v>9857.1449520000006</v>
      </c>
      <c r="L98" s="2">
        <f t="shared" si="26"/>
        <v>70512.663990999994</v>
      </c>
      <c r="M98" s="2">
        <f t="shared" si="27"/>
        <v>70512.663990999994</v>
      </c>
      <c r="N98" s="2">
        <f t="shared" si="28"/>
        <v>92000.04</v>
      </c>
      <c r="O98" s="26"/>
      <c r="P98" s="27">
        <v>89500</v>
      </c>
      <c r="Q98" s="37">
        <f t="shared" si="22"/>
        <v>89213.81</v>
      </c>
    </row>
    <row r="99" spans="2:17" ht="12.75" customHeight="1" x14ac:dyDescent="0.2">
      <c r="B99" s="34" t="s">
        <v>721</v>
      </c>
      <c r="C99" s="31" t="s">
        <v>722</v>
      </c>
      <c r="D99" s="36">
        <v>46600</v>
      </c>
      <c r="E99" s="2">
        <v>1071</v>
      </c>
      <c r="F99" s="2">
        <v>1199.52</v>
      </c>
      <c r="G99" s="2">
        <v>150.1000400160064</v>
      </c>
      <c r="H99" s="2">
        <v>1199.52</v>
      </c>
      <c r="I99" s="2">
        <v>3000</v>
      </c>
      <c r="J99" s="3">
        <v>38</v>
      </c>
      <c r="K99" s="2">
        <v>12214.34</v>
      </c>
      <c r="L99" s="2">
        <f t="shared" si="26"/>
        <v>45581.760000000002</v>
      </c>
      <c r="M99" s="2">
        <f t="shared" si="27"/>
        <v>45581.760000000002</v>
      </c>
      <c r="N99" s="2">
        <f t="shared" si="28"/>
        <v>114000</v>
      </c>
      <c r="O99" s="26"/>
      <c r="P99" s="27">
        <v>11160</v>
      </c>
      <c r="Q99" s="37">
        <f t="shared" si="22"/>
        <v>1163.5344</v>
      </c>
    </row>
    <row r="100" spans="2:17" ht="12.75" customHeight="1" x14ac:dyDescent="0.2">
      <c r="B100" s="34" t="s">
        <v>731</v>
      </c>
      <c r="C100" s="31" t="s">
        <v>162</v>
      </c>
      <c r="D100" s="36">
        <v>47423</v>
      </c>
      <c r="E100" s="2">
        <v>36300</v>
      </c>
      <c r="F100" s="2">
        <v>40656</v>
      </c>
      <c r="G100" s="2">
        <v>42.660369933097208</v>
      </c>
      <c r="H100" s="2">
        <v>40656</v>
      </c>
      <c r="I100" s="2">
        <v>58000</v>
      </c>
      <c r="J100" s="3">
        <v>11.8</v>
      </c>
      <c r="K100" s="2">
        <v>73328.622000000003</v>
      </c>
      <c r="L100" s="2">
        <f t="shared" si="26"/>
        <v>479740.80000000005</v>
      </c>
      <c r="M100" s="2">
        <f t="shared" si="27"/>
        <v>479740.80000000005</v>
      </c>
      <c r="N100" s="2">
        <f t="shared" si="28"/>
        <v>684400</v>
      </c>
      <c r="O100" s="26"/>
      <c r="P100" s="27">
        <v>29900</v>
      </c>
      <c r="Q100" s="37">
        <f t="shared" si="22"/>
        <v>39436.32</v>
      </c>
    </row>
    <row r="101" spans="2:17" ht="12.75" customHeight="1" x14ac:dyDescent="0.2">
      <c r="B101" s="34" t="s">
        <v>732</v>
      </c>
      <c r="C101" s="31" t="s">
        <v>162</v>
      </c>
      <c r="D101" s="36">
        <v>47392</v>
      </c>
      <c r="E101" s="2">
        <v>32587.91</v>
      </c>
      <c r="F101" s="2">
        <v>36498.46</v>
      </c>
      <c r="G101" s="2">
        <v>32.608334707820546</v>
      </c>
      <c r="H101" s="2">
        <v>36498.46</v>
      </c>
      <c r="I101" s="2">
        <v>48400</v>
      </c>
      <c r="J101" s="3">
        <v>13</v>
      </c>
      <c r="K101" s="2">
        <v>67414.23</v>
      </c>
      <c r="L101" s="2">
        <f t="shared" si="26"/>
        <v>474479.98</v>
      </c>
      <c r="M101" s="2">
        <f t="shared" si="27"/>
        <v>474479.98</v>
      </c>
      <c r="N101" s="2">
        <f t="shared" si="28"/>
        <v>629200</v>
      </c>
      <c r="O101" s="26"/>
      <c r="P101" s="27">
        <v>25200</v>
      </c>
      <c r="Q101" s="37">
        <f t="shared" si="22"/>
        <v>35403.506199999996</v>
      </c>
    </row>
    <row r="102" spans="2:17" ht="12.75" customHeight="1" x14ac:dyDescent="0.2">
      <c r="B102" s="34" t="s">
        <v>742</v>
      </c>
      <c r="C102" s="31" t="s">
        <v>106</v>
      </c>
      <c r="D102" s="36">
        <v>46569</v>
      </c>
      <c r="E102" s="2">
        <v>126473.1</v>
      </c>
      <c r="F102" s="2">
        <v>141649.87</v>
      </c>
      <c r="G102" s="2">
        <v>22.838093674212335</v>
      </c>
      <c r="H102" s="2">
        <v>141649.87</v>
      </c>
      <c r="I102" s="2">
        <v>174000</v>
      </c>
      <c r="J102" s="3">
        <v>9</v>
      </c>
      <c r="K102" s="2">
        <v>167785.74</v>
      </c>
      <c r="L102" s="2">
        <f t="shared" ref="L102:L111" si="29">J102*F102</f>
        <v>1274848.83</v>
      </c>
      <c r="M102" s="2">
        <f t="shared" ref="M102:M111" si="30">J102*H102</f>
        <v>1274848.83</v>
      </c>
      <c r="N102" s="2">
        <f t="shared" ref="N102:N111" si="31">J102*I102</f>
        <v>1566000</v>
      </c>
      <c r="O102" s="26"/>
      <c r="P102" s="27">
        <v>84800</v>
      </c>
      <c r="Q102" s="37">
        <f t="shared" si="22"/>
        <v>137400.37390000001</v>
      </c>
    </row>
    <row r="103" spans="2:17" ht="12.75" customHeight="1" x14ac:dyDescent="0.2">
      <c r="B103" s="34" t="s">
        <v>743</v>
      </c>
      <c r="C103" s="31" t="s">
        <v>158</v>
      </c>
      <c r="D103" s="36">
        <v>46844</v>
      </c>
      <c r="E103" s="2">
        <v>68754</v>
      </c>
      <c r="F103" s="2">
        <v>77004.479999999996</v>
      </c>
      <c r="G103" s="2">
        <v>24.668071260269532</v>
      </c>
      <c r="H103" s="2">
        <v>77004.479999999996</v>
      </c>
      <c r="I103" s="2">
        <v>96000</v>
      </c>
      <c r="J103" s="3">
        <v>100</v>
      </c>
      <c r="K103" s="2">
        <v>1028571</v>
      </c>
      <c r="L103" s="2">
        <f t="shared" si="29"/>
        <v>7700448</v>
      </c>
      <c r="M103" s="2">
        <f t="shared" si="30"/>
        <v>7700448</v>
      </c>
      <c r="N103" s="2">
        <f t="shared" si="31"/>
        <v>9600000</v>
      </c>
      <c r="O103" s="26"/>
      <c r="P103" s="27">
        <v>77000</v>
      </c>
      <c r="Q103" s="37">
        <f t="shared" si="22"/>
        <v>74694.345600000001</v>
      </c>
    </row>
    <row r="104" spans="2:17" ht="12.75" customHeight="1" x14ac:dyDescent="0.2">
      <c r="B104" s="34" t="s">
        <v>744</v>
      </c>
      <c r="C104" s="31" t="s">
        <v>158</v>
      </c>
      <c r="D104" s="36">
        <v>46905</v>
      </c>
      <c r="E104" s="2">
        <v>28777</v>
      </c>
      <c r="F104" s="2">
        <v>32230.240000000002</v>
      </c>
      <c r="G104" s="2">
        <v>21.004373532434137</v>
      </c>
      <c r="H104" s="2">
        <v>32230.240000000002</v>
      </c>
      <c r="I104" s="2">
        <v>39000</v>
      </c>
      <c r="J104" s="3">
        <v>33</v>
      </c>
      <c r="K104" s="2">
        <v>137892.81</v>
      </c>
      <c r="L104" s="2">
        <f t="shared" si="29"/>
        <v>1063597.9200000002</v>
      </c>
      <c r="M104" s="2">
        <f t="shared" si="30"/>
        <v>1063597.9200000002</v>
      </c>
      <c r="N104" s="2">
        <f t="shared" si="31"/>
        <v>1287000</v>
      </c>
      <c r="O104" s="26"/>
      <c r="P104" s="27">
        <v>32200</v>
      </c>
      <c r="Q104" s="37">
        <f t="shared" si="22"/>
        <v>31263.3328</v>
      </c>
    </row>
    <row r="105" spans="2:17" ht="12.75" customHeight="1" x14ac:dyDescent="0.2">
      <c r="B105" s="34" t="s">
        <v>767</v>
      </c>
      <c r="C105" s="31" t="s">
        <v>39</v>
      </c>
      <c r="D105" s="36">
        <v>46478</v>
      </c>
      <c r="E105" s="2">
        <v>128733.39</v>
      </c>
      <c r="F105" s="2">
        <v>144181.4</v>
      </c>
      <c r="G105" s="2">
        <v>29.004157263003407</v>
      </c>
      <c r="H105" s="2">
        <v>144181.4</v>
      </c>
      <c r="I105" s="2">
        <v>186000</v>
      </c>
      <c r="J105" s="3">
        <v>0.3</v>
      </c>
      <c r="K105" s="2">
        <v>5978.5709999999999</v>
      </c>
      <c r="L105" s="2">
        <f t="shared" si="29"/>
        <v>43254.42</v>
      </c>
      <c r="M105" s="2">
        <f t="shared" si="30"/>
        <v>43254.42</v>
      </c>
      <c r="N105" s="2">
        <f t="shared" si="31"/>
        <v>55800</v>
      </c>
      <c r="O105" s="26"/>
      <c r="P105" s="27">
        <v>129700</v>
      </c>
      <c r="Q105" s="37">
        <f t="shared" si="22"/>
        <v>139855.95799999998</v>
      </c>
    </row>
    <row r="106" spans="2:17" ht="12.75" customHeight="1" x14ac:dyDescent="0.2">
      <c r="B106" s="34" t="s">
        <v>772</v>
      </c>
      <c r="C106" s="31" t="s">
        <v>773</v>
      </c>
      <c r="D106" s="36">
        <v>46600</v>
      </c>
      <c r="E106" s="2">
        <v>11320</v>
      </c>
      <c r="F106" s="2">
        <v>12678.4</v>
      </c>
      <c r="G106" s="2">
        <v>65.63604240282686</v>
      </c>
      <c r="H106" s="2">
        <v>12678.4</v>
      </c>
      <c r="I106" s="2">
        <v>21000</v>
      </c>
      <c r="J106" s="3">
        <v>8.3333340000000007</v>
      </c>
      <c r="K106" s="2">
        <v>18750.001499999998</v>
      </c>
      <c r="L106" s="2">
        <f t="shared" si="29"/>
        <v>105653.3417856</v>
      </c>
      <c r="M106" s="2">
        <f t="shared" si="30"/>
        <v>105653.3417856</v>
      </c>
      <c r="N106" s="2">
        <f t="shared" si="31"/>
        <v>175000.01400000002</v>
      </c>
      <c r="O106" s="26"/>
      <c r="P106" s="27">
        <v>11100</v>
      </c>
      <c r="Q106" s="37">
        <f t="shared" si="22"/>
        <v>12298.047999999999</v>
      </c>
    </row>
    <row r="107" spans="2:17" ht="12.75" customHeight="1" x14ac:dyDescent="0.2">
      <c r="B107" s="34" t="s">
        <v>775</v>
      </c>
      <c r="C107" s="31" t="s">
        <v>313</v>
      </c>
      <c r="D107" s="36">
        <v>46692</v>
      </c>
      <c r="E107" s="2">
        <v>38651.79</v>
      </c>
      <c r="F107" s="2">
        <v>43290</v>
      </c>
      <c r="G107" s="2">
        <v>52.460152460152464</v>
      </c>
      <c r="H107" s="2">
        <v>43290</v>
      </c>
      <c r="I107" s="2">
        <v>66000</v>
      </c>
      <c r="J107" s="3">
        <v>9.9999999999999995E-7</v>
      </c>
      <c r="K107" s="2">
        <v>7.071E-3</v>
      </c>
      <c r="L107" s="2">
        <f t="shared" si="29"/>
        <v>4.3289999999999995E-2</v>
      </c>
      <c r="M107" s="2">
        <f t="shared" si="30"/>
        <v>4.3289999999999995E-2</v>
      </c>
      <c r="N107" s="2">
        <f t="shared" si="31"/>
        <v>6.6000000000000003E-2</v>
      </c>
      <c r="O107" s="26"/>
      <c r="P107" s="27">
        <v>35400</v>
      </c>
      <c r="Q107" s="37">
        <f t="shared" si="22"/>
        <v>41991.3</v>
      </c>
    </row>
    <row r="108" spans="2:17" ht="12.75" customHeight="1" x14ac:dyDescent="0.2">
      <c r="B108" s="34" t="s">
        <v>777</v>
      </c>
      <c r="C108" s="31" t="s">
        <v>607</v>
      </c>
      <c r="D108" s="36">
        <v>46174</v>
      </c>
      <c r="E108" s="2">
        <v>7067.22</v>
      </c>
      <c r="F108" s="2">
        <v>7915.29</v>
      </c>
      <c r="G108" s="2">
        <v>51.605310734035015</v>
      </c>
      <c r="H108" s="2">
        <v>7915.29</v>
      </c>
      <c r="I108" s="2">
        <v>12000</v>
      </c>
      <c r="J108" s="3">
        <v>29.8</v>
      </c>
      <c r="K108" s="2">
        <v>38314.158000000003</v>
      </c>
      <c r="L108" s="2">
        <f t="shared" si="29"/>
        <v>235875.64199999999</v>
      </c>
      <c r="M108" s="2">
        <f t="shared" si="30"/>
        <v>235875.64199999999</v>
      </c>
      <c r="N108" s="2">
        <f t="shared" si="31"/>
        <v>357600</v>
      </c>
      <c r="O108" s="26"/>
      <c r="P108" s="27">
        <v>4550</v>
      </c>
      <c r="Q108" s="37">
        <f t="shared" si="22"/>
        <v>7677.8312999999998</v>
      </c>
    </row>
    <row r="109" spans="2:17" ht="12.75" customHeight="1" x14ac:dyDescent="0.2">
      <c r="B109" s="34" t="s">
        <v>782</v>
      </c>
      <c r="C109" s="31" t="s">
        <v>158</v>
      </c>
      <c r="D109" s="36">
        <v>46844</v>
      </c>
      <c r="E109" s="2">
        <v>121331</v>
      </c>
      <c r="F109" s="2">
        <v>135890.72</v>
      </c>
      <c r="G109" s="2">
        <v>23.628751102356365</v>
      </c>
      <c r="H109" s="2">
        <v>135890.72</v>
      </c>
      <c r="I109" s="2">
        <v>168000</v>
      </c>
      <c r="J109" s="3">
        <v>10</v>
      </c>
      <c r="K109" s="2">
        <v>180000</v>
      </c>
      <c r="L109" s="2">
        <f t="shared" si="29"/>
        <v>1358907.2</v>
      </c>
      <c r="M109" s="2">
        <f t="shared" si="30"/>
        <v>1358907.2</v>
      </c>
      <c r="N109" s="2">
        <f t="shared" si="31"/>
        <v>1680000</v>
      </c>
      <c r="O109" s="26"/>
      <c r="P109" s="27">
        <v>135800</v>
      </c>
      <c r="Q109" s="37">
        <f t="shared" si="22"/>
        <v>131813.99840000001</v>
      </c>
    </row>
    <row r="110" spans="2:17" ht="12.75" customHeight="1" x14ac:dyDescent="0.2">
      <c r="B110" s="34" t="s">
        <v>793</v>
      </c>
      <c r="C110" s="31" t="s">
        <v>36</v>
      </c>
      <c r="D110" s="36">
        <v>46296</v>
      </c>
      <c r="E110" s="2">
        <v>7865</v>
      </c>
      <c r="F110" s="2">
        <v>8808.7999999999993</v>
      </c>
      <c r="G110" s="2">
        <v>43.03877940241577</v>
      </c>
      <c r="H110" s="2">
        <v>8808.7999999999993</v>
      </c>
      <c r="I110" s="2">
        <v>12600</v>
      </c>
      <c r="J110" s="3">
        <v>80</v>
      </c>
      <c r="K110" s="2">
        <v>108000</v>
      </c>
      <c r="L110" s="2">
        <f t="shared" si="29"/>
        <v>704704</v>
      </c>
      <c r="M110" s="2">
        <f t="shared" si="30"/>
        <v>704704</v>
      </c>
      <c r="N110" s="2">
        <f t="shared" si="31"/>
        <v>1008000</v>
      </c>
      <c r="O110" s="26"/>
      <c r="P110" s="27">
        <v>7500</v>
      </c>
      <c r="Q110" s="37">
        <f t="shared" si="22"/>
        <v>8544.5360000000001</v>
      </c>
    </row>
    <row r="111" spans="2:17" ht="13.5" customHeight="1" x14ac:dyDescent="0.2">
      <c r="B111" s="34" t="s">
        <v>794</v>
      </c>
      <c r="C111" s="31" t="s">
        <v>36</v>
      </c>
      <c r="D111" s="36">
        <v>46357</v>
      </c>
      <c r="E111" s="2">
        <v>21675.29</v>
      </c>
      <c r="F111" s="2">
        <v>24276.32</v>
      </c>
      <c r="G111" s="2">
        <v>48.292657206693598</v>
      </c>
      <c r="H111" s="2">
        <v>24276.32</v>
      </c>
      <c r="I111" s="2">
        <v>36000</v>
      </c>
      <c r="J111" s="3">
        <v>65</v>
      </c>
      <c r="K111" s="2">
        <v>250714.1</v>
      </c>
      <c r="L111" s="2">
        <f t="shared" si="29"/>
        <v>1577960.8</v>
      </c>
      <c r="M111" s="2">
        <f t="shared" si="30"/>
        <v>1577960.8</v>
      </c>
      <c r="N111" s="2">
        <f t="shared" si="31"/>
        <v>2340000</v>
      </c>
      <c r="O111" s="26"/>
      <c r="P111" s="27">
        <v>30100</v>
      </c>
      <c r="Q111" s="37">
        <f t="shared" si="22"/>
        <v>23548.0304</v>
      </c>
    </row>
    <row r="112" spans="2:17" ht="12.75" customHeight="1" x14ac:dyDescent="0.2">
      <c r="B112" s="34" t="s">
        <v>803</v>
      </c>
      <c r="C112" s="31" t="s">
        <v>252</v>
      </c>
      <c r="D112" s="36">
        <v>47119</v>
      </c>
      <c r="E112" s="2">
        <v>1991</v>
      </c>
      <c r="F112" s="2">
        <v>2229.92</v>
      </c>
      <c r="G112" s="2">
        <v>34.533974312979836</v>
      </c>
      <c r="H112" s="2">
        <v>2229.92</v>
      </c>
      <c r="I112" s="2">
        <v>3000</v>
      </c>
      <c r="J112" s="3">
        <v>47</v>
      </c>
      <c r="K112" s="2">
        <v>15107.21</v>
      </c>
      <c r="L112" s="2">
        <f t="shared" ref="L112:L129" si="32">J112*F112</f>
        <v>104806.24</v>
      </c>
      <c r="M112" s="2">
        <f t="shared" ref="M112:M129" si="33">J112*H112</f>
        <v>104806.24</v>
      </c>
      <c r="N112" s="2">
        <f t="shared" ref="N112:N129" si="34">J112*I112</f>
        <v>141000</v>
      </c>
      <c r="O112" s="26"/>
      <c r="P112" s="27">
        <v>3600</v>
      </c>
      <c r="Q112" s="37">
        <f t="shared" si="22"/>
        <v>2163.0224000000003</v>
      </c>
    </row>
    <row r="113" spans="2:17" ht="12.75" customHeight="1" x14ac:dyDescent="0.2">
      <c r="B113" s="34" t="s">
        <v>808</v>
      </c>
      <c r="C113" s="31" t="s">
        <v>117</v>
      </c>
      <c r="D113" s="36">
        <v>46113</v>
      </c>
      <c r="E113" s="2">
        <v>10005</v>
      </c>
      <c r="F113" s="2">
        <v>11205.6</v>
      </c>
      <c r="G113" s="2">
        <v>42.785749982151785</v>
      </c>
      <c r="H113" s="2">
        <v>11205.6</v>
      </c>
      <c r="I113" s="2">
        <v>16000</v>
      </c>
      <c r="J113" s="3">
        <v>1</v>
      </c>
      <c r="K113" s="2">
        <v>1714.29</v>
      </c>
      <c r="L113" s="2">
        <f t="shared" si="32"/>
        <v>11205.6</v>
      </c>
      <c r="M113" s="2">
        <f t="shared" si="33"/>
        <v>11205.6</v>
      </c>
      <c r="N113" s="2">
        <f t="shared" si="34"/>
        <v>16000</v>
      </c>
      <c r="O113" s="26"/>
      <c r="P113" s="27">
        <v>9000</v>
      </c>
      <c r="Q113" s="37">
        <f t="shared" si="22"/>
        <v>10869.432000000001</v>
      </c>
    </row>
    <row r="114" spans="2:17" ht="12.75" customHeight="1" x14ac:dyDescent="0.2">
      <c r="B114" s="34" t="s">
        <v>811</v>
      </c>
      <c r="C114" s="31" t="s">
        <v>75</v>
      </c>
      <c r="D114" s="36">
        <v>46692</v>
      </c>
      <c r="E114" s="2">
        <v>187250</v>
      </c>
      <c r="F114" s="2">
        <v>209720</v>
      </c>
      <c r="G114" s="2">
        <v>24.928476063322524</v>
      </c>
      <c r="H114" s="2">
        <v>209720</v>
      </c>
      <c r="I114" s="2">
        <v>262000</v>
      </c>
      <c r="J114" s="3">
        <v>1.4</v>
      </c>
      <c r="K114" s="2">
        <v>39300.002</v>
      </c>
      <c r="L114" s="2">
        <f t="shared" si="32"/>
        <v>293608</v>
      </c>
      <c r="M114" s="2">
        <f t="shared" si="33"/>
        <v>293608</v>
      </c>
      <c r="N114" s="2">
        <f t="shared" si="34"/>
        <v>366800</v>
      </c>
      <c r="O114" s="26"/>
      <c r="P114" s="27">
        <v>209700</v>
      </c>
      <c r="Q114" s="37">
        <f t="shared" si="22"/>
        <v>203428.4</v>
      </c>
    </row>
    <row r="115" spans="2:17" ht="12.75" customHeight="1" x14ac:dyDescent="0.2">
      <c r="B115" s="34" t="s">
        <v>814</v>
      </c>
      <c r="C115" s="31" t="s">
        <v>815</v>
      </c>
      <c r="D115" s="36">
        <v>47362</v>
      </c>
      <c r="E115" s="2">
        <v>186922.31</v>
      </c>
      <c r="F115" s="2">
        <v>209352.99</v>
      </c>
      <c r="G115" s="2">
        <v>33.745402919729017</v>
      </c>
      <c r="H115" s="2">
        <v>209352.99</v>
      </c>
      <c r="I115" s="2">
        <v>280000</v>
      </c>
      <c r="J115" s="3">
        <v>4.5999999999999996</v>
      </c>
      <c r="K115" s="2">
        <v>138000</v>
      </c>
      <c r="L115" s="2">
        <f t="shared" si="32"/>
        <v>963023.75399999984</v>
      </c>
      <c r="M115" s="2">
        <f t="shared" si="33"/>
        <v>963023.75399999984</v>
      </c>
      <c r="N115" s="2">
        <f t="shared" si="34"/>
        <v>1288000</v>
      </c>
      <c r="O115" s="26"/>
      <c r="P115" s="27">
        <v>180000</v>
      </c>
      <c r="Q115" s="37">
        <f t="shared" si="22"/>
        <v>203072.40029999998</v>
      </c>
    </row>
    <row r="116" spans="2:17" ht="12.75" customHeight="1" x14ac:dyDescent="0.2">
      <c r="B116" s="34" t="s">
        <v>816</v>
      </c>
      <c r="C116" s="31" t="s">
        <v>97</v>
      </c>
      <c r="D116" s="36">
        <v>46753</v>
      </c>
      <c r="E116" s="2">
        <v>12350.86</v>
      </c>
      <c r="F116" s="2">
        <v>13832.96</v>
      </c>
      <c r="G116" s="2">
        <v>37.353104469325437</v>
      </c>
      <c r="H116" s="2">
        <v>13832.96</v>
      </c>
      <c r="I116" s="2">
        <v>19000</v>
      </c>
      <c r="J116" s="3">
        <v>10</v>
      </c>
      <c r="K116" s="2">
        <v>20357.099999999999</v>
      </c>
      <c r="L116" s="2">
        <f t="shared" si="32"/>
        <v>138329.59999999998</v>
      </c>
      <c r="M116" s="2">
        <f t="shared" si="33"/>
        <v>138329.59999999998</v>
      </c>
      <c r="N116" s="2">
        <f t="shared" si="34"/>
        <v>190000</v>
      </c>
      <c r="O116" s="26"/>
      <c r="P116" s="27">
        <v>111800</v>
      </c>
      <c r="Q116" s="37">
        <f t="shared" si="22"/>
        <v>13417.9712</v>
      </c>
    </row>
    <row r="117" spans="2:17" ht="12.75" customHeight="1" x14ac:dyDescent="0.2">
      <c r="B117" s="34" t="s">
        <v>870</v>
      </c>
      <c r="C117" s="31" t="s">
        <v>820</v>
      </c>
      <c r="D117" s="36">
        <v>46327</v>
      </c>
      <c r="E117" s="2">
        <v>50848.58</v>
      </c>
      <c r="F117" s="2">
        <v>56950.41</v>
      </c>
      <c r="G117" s="2">
        <v>26.425779902199125</v>
      </c>
      <c r="H117" s="2">
        <v>56950.41</v>
      </c>
      <c r="I117" s="2">
        <v>72000</v>
      </c>
      <c r="J117" s="3">
        <v>4</v>
      </c>
      <c r="K117" s="2">
        <v>30857.16</v>
      </c>
      <c r="L117" s="2">
        <f t="shared" si="32"/>
        <v>227801.64</v>
      </c>
      <c r="M117" s="2">
        <f t="shared" si="33"/>
        <v>227801.64</v>
      </c>
      <c r="N117" s="2">
        <f t="shared" si="34"/>
        <v>288000</v>
      </c>
      <c r="O117" s="26"/>
      <c r="P117" s="27">
        <v>68600</v>
      </c>
      <c r="Q117" s="37">
        <f t="shared" si="22"/>
        <v>55241.897700000001</v>
      </c>
    </row>
    <row r="118" spans="2:17" ht="12.75" customHeight="1" x14ac:dyDescent="0.2">
      <c r="B118" s="34" t="s">
        <v>827</v>
      </c>
      <c r="C118" s="31" t="s">
        <v>469</v>
      </c>
      <c r="D118" s="36">
        <v>47058</v>
      </c>
      <c r="E118" s="2">
        <v>82491.960000000006</v>
      </c>
      <c r="F118" s="2">
        <v>92391</v>
      </c>
      <c r="G118" s="2">
        <v>35.294563323267418</v>
      </c>
      <c r="H118" s="2">
        <v>92391</v>
      </c>
      <c r="I118" s="2">
        <v>125000</v>
      </c>
      <c r="J118" s="3">
        <v>19</v>
      </c>
      <c r="K118" s="2">
        <v>254464.34</v>
      </c>
      <c r="L118" s="2">
        <f t="shared" si="32"/>
        <v>1755429</v>
      </c>
      <c r="M118" s="2">
        <f t="shared" si="33"/>
        <v>1755429</v>
      </c>
      <c r="N118" s="2">
        <f t="shared" si="34"/>
        <v>2375000</v>
      </c>
      <c r="O118" s="26"/>
      <c r="P118" s="27">
        <v>81600</v>
      </c>
      <c r="Q118" s="37">
        <f t="shared" si="22"/>
        <v>89619.27</v>
      </c>
    </row>
    <row r="119" spans="2:17" ht="12.75" customHeight="1" x14ac:dyDescent="0.2">
      <c r="B119" s="34" t="s">
        <v>842</v>
      </c>
      <c r="C119" s="31" t="s">
        <v>73</v>
      </c>
      <c r="D119" s="36">
        <v>46143</v>
      </c>
      <c r="E119" s="2">
        <v>64217</v>
      </c>
      <c r="F119" s="2">
        <v>71923.039999999994</v>
      </c>
      <c r="G119" s="2">
        <v>20.962628943381706</v>
      </c>
      <c r="H119" s="2">
        <v>71923.039999999994</v>
      </c>
      <c r="I119" s="2">
        <v>87000</v>
      </c>
      <c r="J119" s="3">
        <v>30.5</v>
      </c>
      <c r="K119" s="2">
        <v>284303.61499999999</v>
      </c>
      <c r="L119" s="2">
        <f t="shared" si="32"/>
        <v>2193652.7199999997</v>
      </c>
      <c r="M119" s="2">
        <f t="shared" si="33"/>
        <v>2193652.7199999997</v>
      </c>
      <c r="N119" s="2">
        <f t="shared" si="34"/>
        <v>2653500</v>
      </c>
      <c r="O119" s="26"/>
      <c r="P119" s="27">
        <v>75950</v>
      </c>
      <c r="Q119" s="37">
        <f t="shared" si="22"/>
        <v>69765.348799999992</v>
      </c>
    </row>
    <row r="120" spans="2:17" ht="12.75" customHeight="1" x14ac:dyDescent="0.2">
      <c r="B120" s="34" t="s">
        <v>844</v>
      </c>
      <c r="C120" s="31" t="s">
        <v>247</v>
      </c>
      <c r="D120" s="36">
        <v>46661</v>
      </c>
      <c r="E120" s="2">
        <v>75000</v>
      </c>
      <c r="F120" s="2">
        <v>84000</v>
      </c>
      <c r="G120" s="2">
        <v>-14.285714285714285</v>
      </c>
      <c r="H120" s="2">
        <v>84000</v>
      </c>
      <c r="I120" s="2">
        <v>72000</v>
      </c>
      <c r="J120" s="3">
        <v>63</v>
      </c>
      <c r="K120" s="2">
        <v>486000.27</v>
      </c>
      <c r="L120" s="2">
        <f t="shared" si="32"/>
        <v>5292000</v>
      </c>
      <c r="M120" s="2">
        <f t="shared" si="33"/>
        <v>5292000</v>
      </c>
      <c r="N120" s="2">
        <f t="shared" si="34"/>
        <v>4536000</v>
      </c>
      <c r="O120" s="26"/>
      <c r="P120" s="27"/>
      <c r="Q120" s="37">
        <f t="shared" si="22"/>
        <v>81480</v>
      </c>
    </row>
    <row r="121" spans="2:17" ht="12.75" customHeight="1" x14ac:dyDescent="0.2">
      <c r="B121" s="34" t="s">
        <v>845</v>
      </c>
      <c r="C121" s="31" t="s">
        <v>39</v>
      </c>
      <c r="D121" s="36">
        <v>46082</v>
      </c>
      <c r="E121" s="2">
        <v>13972.32</v>
      </c>
      <c r="F121" s="2">
        <v>15649</v>
      </c>
      <c r="G121" s="2">
        <v>30.998785864911497</v>
      </c>
      <c r="H121" s="2">
        <v>15649</v>
      </c>
      <c r="I121" s="2">
        <v>20500</v>
      </c>
      <c r="J121" s="3">
        <v>179</v>
      </c>
      <c r="K121" s="2">
        <v>393160.97</v>
      </c>
      <c r="L121" s="2">
        <f t="shared" si="32"/>
        <v>2801171</v>
      </c>
      <c r="M121" s="2">
        <f t="shared" si="33"/>
        <v>2801171</v>
      </c>
      <c r="N121" s="2">
        <f t="shared" si="34"/>
        <v>3669500</v>
      </c>
      <c r="O121" s="26"/>
      <c r="P121" s="27">
        <v>15100</v>
      </c>
      <c r="Q121" s="37">
        <f t="shared" si="22"/>
        <v>15179.53</v>
      </c>
    </row>
    <row r="122" spans="2:17" ht="12.75" customHeight="1" x14ac:dyDescent="0.2">
      <c r="B122" s="34" t="s">
        <v>848</v>
      </c>
      <c r="C122" s="31" t="s">
        <v>106</v>
      </c>
      <c r="D122" s="36">
        <v>46539</v>
      </c>
      <c r="E122" s="2">
        <v>62257.38</v>
      </c>
      <c r="F122" s="2">
        <v>69728.27</v>
      </c>
      <c r="G122" s="2">
        <v>26.491020069765103</v>
      </c>
      <c r="H122" s="2">
        <v>69728.27</v>
      </c>
      <c r="I122" s="2">
        <v>88200</v>
      </c>
      <c r="J122" s="3">
        <v>15</v>
      </c>
      <c r="K122" s="2">
        <v>141750</v>
      </c>
      <c r="L122" s="2">
        <f t="shared" si="32"/>
        <v>1045924.05</v>
      </c>
      <c r="M122" s="2">
        <f t="shared" si="33"/>
        <v>1045924.05</v>
      </c>
      <c r="N122" s="2">
        <f t="shared" si="34"/>
        <v>1323000</v>
      </c>
      <c r="O122" s="26"/>
      <c r="P122" s="27">
        <v>64900</v>
      </c>
      <c r="Q122" s="37">
        <f t="shared" si="22"/>
        <v>67636.421900000001</v>
      </c>
    </row>
    <row r="123" spans="2:17" ht="12.75" customHeight="1" x14ac:dyDescent="0.2">
      <c r="B123" s="34" t="s">
        <v>849</v>
      </c>
      <c r="C123" s="31" t="s">
        <v>106</v>
      </c>
      <c r="D123" s="36">
        <v>46844</v>
      </c>
      <c r="E123" s="2">
        <v>50334.6</v>
      </c>
      <c r="F123" s="2">
        <v>56374.75</v>
      </c>
      <c r="G123" s="2">
        <v>33.038283983520991</v>
      </c>
      <c r="H123" s="2">
        <v>56374.75</v>
      </c>
      <c r="I123" s="2">
        <v>75000</v>
      </c>
      <c r="J123" s="3">
        <v>3</v>
      </c>
      <c r="K123" s="2">
        <v>24107.13</v>
      </c>
      <c r="L123" s="2">
        <f t="shared" si="32"/>
        <v>169124.25</v>
      </c>
      <c r="M123" s="2">
        <f t="shared" si="33"/>
        <v>169124.25</v>
      </c>
      <c r="N123" s="2">
        <f t="shared" si="34"/>
        <v>225000</v>
      </c>
      <c r="O123" s="26"/>
      <c r="P123" s="27">
        <v>50700</v>
      </c>
      <c r="Q123" s="37">
        <f t="shared" si="22"/>
        <v>54683.5075</v>
      </c>
    </row>
    <row r="124" spans="2:17" ht="12.75" customHeight="1" x14ac:dyDescent="0.2">
      <c r="B124" s="34" t="s">
        <v>850</v>
      </c>
      <c r="C124" s="31" t="s">
        <v>106</v>
      </c>
      <c r="D124" s="36">
        <v>47484</v>
      </c>
      <c r="E124" s="2">
        <v>51094.879999999997</v>
      </c>
      <c r="F124" s="2">
        <v>57226.27</v>
      </c>
      <c r="G124" s="2">
        <v>18.826545920256553</v>
      </c>
      <c r="H124" s="2">
        <v>57226.27</v>
      </c>
      <c r="I124" s="2">
        <v>68000</v>
      </c>
      <c r="J124" s="3">
        <v>5</v>
      </c>
      <c r="K124" s="2">
        <v>36428.550000000003</v>
      </c>
      <c r="L124" s="2">
        <f t="shared" si="32"/>
        <v>286131.34999999998</v>
      </c>
      <c r="M124" s="2">
        <f t="shared" si="33"/>
        <v>286131.34999999998</v>
      </c>
      <c r="N124" s="2">
        <f t="shared" si="34"/>
        <v>340000</v>
      </c>
      <c r="O124" s="26"/>
      <c r="P124" s="27">
        <v>50500</v>
      </c>
      <c r="Q124" s="37">
        <f t="shared" si="22"/>
        <v>55509.481899999999</v>
      </c>
    </row>
    <row r="125" spans="2:17" ht="12.75" customHeight="1" x14ac:dyDescent="0.2">
      <c r="B125" s="34" t="s">
        <v>854</v>
      </c>
      <c r="C125" s="31" t="s">
        <v>583</v>
      </c>
      <c r="D125" s="36">
        <v>46844</v>
      </c>
      <c r="E125" s="2">
        <v>161279.13</v>
      </c>
      <c r="F125" s="2">
        <v>180632.63</v>
      </c>
      <c r="G125" s="2">
        <v>45.045776059397461</v>
      </c>
      <c r="H125" s="2">
        <v>180632.63</v>
      </c>
      <c r="I125" s="2">
        <v>262000</v>
      </c>
      <c r="J125" s="3">
        <v>4</v>
      </c>
      <c r="K125" s="2">
        <v>112285.72</v>
      </c>
      <c r="L125" s="2">
        <f t="shared" si="32"/>
        <v>722530.52</v>
      </c>
      <c r="M125" s="2">
        <f t="shared" si="33"/>
        <v>722530.52</v>
      </c>
      <c r="N125" s="2">
        <f t="shared" si="34"/>
        <v>1048000</v>
      </c>
      <c r="O125" s="26"/>
      <c r="P125" s="27">
        <v>164000</v>
      </c>
      <c r="Q125" s="37">
        <f t="shared" si="22"/>
        <v>175213.65110000002</v>
      </c>
    </row>
    <row r="126" spans="2:17" ht="12.75" customHeight="1" x14ac:dyDescent="0.2">
      <c r="B126" s="34" t="s">
        <v>856</v>
      </c>
      <c r="C126" s="31" t="s">
        <v>857</v>
      </c>
      <c r="D126" s="36">
        <v>46122</v>
      </c>
      <c r="E126" s="2">
        <v>42728</v>
      </c>
      <c r="F126" s="2">
        <v>47855.360000000001</v>
      </c>
      <c r="G126" s="2">
        <v>25.377805119426537</v>
      </c>
      <c r="H126" s="2">
        <v>47855.360000000001</v>
      </c>
      <c r="I126" s="2">
        <v>60000</v>
      </c>
      <c r="J126" s="3">
        <v>1.5</v>
      </c>
      <c r="K126" s="2">
        <v>9642.8549999999996</v>
      </c>
      <c r="L126" s="2">
        <f t="shared" si="32"/>
        <v>71783.040000000008</v>
      </c>
      <c r="M126" s="2">
        <f t="shared" si="33"/>
        <v>71783.040000000008</v>
      </c>
      <c r="N126" s="2">
        <f t="shared" si="34"/>
        <v>90000</v>
      </c>
      <c r="O126" s="26"/>
      <c r="P126" s="27">
        <v>50000</v>
      </c>
      <c r="Q126" s="37">
        <f t="shared" si="22"/>
        <v>46419.699200000003</v>
      </c>
    </row>
    <row r="127" spans="2:17" ht="12.75" customHeight="1" x14ac:dyDescent="0.2">
      <c r="B127" s="34" t="s">
        <v>858</v>
      </c>
      <c r="C127" s="31" t="s">
        <v>857</v>
      </c>
      <c r="D127" s="36">
        <v>46388</v>
      </c>
      <c r="E127" s="2">
        <v>35905</v>
      </c>
      <c r="F127" s="2">
        <v>40213.599999999999</v>
      </c>
      <c r="G127" s="2">
        <v>49.203254620327449</v>
      </c>
      <c r="H127" s="2">
        <v>40213.599999999999</v>
      </c>
      <c r="I127" s="2">
        <v>60000</v>
      </c>
      <c r="J127" s="3">
        <v>1.75</v>
      </c>
      <c r="K127" s="2">
        <v>11249.997499999999</v>
      </c>
      <c r="L127" s="2">
        <f t="shared" si="32"/>
        <v>70373.8</v>
      </c>
      <c r="M127" s="2">
        <f t="shared" si="33"/>
        <v>70373.8</v>
      </c>
      <c r="N127" s="2">
        <f t="shared" si="34"/>
        <v>105000</v>
      </c>
      <c r="O127" s="26"/>
      <c r="P127" s="27"/>
      <c r="Q127" s="37">
        <f t="shared" si="22"/>
        <v>39007.191999999995</v>
      </c>
    </row>
    <row r="128" spans="2:17" ht="12.75" customHeight="1" x14ac:dyDescent="0.2">
      <c r="B128" s="34" t="s">
        <v>862</v>
      </c>
      <c r="C128" s="31" t="s">
        <v>36</v>
      </c>
      <c r="D128" s="36">
        <v>46722</v>
      </c>
      <c r="E128" s="2">
        <v>55000</v>
      </c>
      <c r="F128" s="2">
        <v>61600</v>
      </c>
      <c r="G128" s="2">
        <v>36.36363636363636</v>
      </c>
      <c r="H128" s="2">
        <v>61600</v>
      </c>
      <c r="I128" s="2">
        <v>84000</v>
      </c>
      <c r="J128" s="3">
        <v>40</v>
      </c>
      <c r="K128" s="2">
        <v>360000</v>
      </c>
      <c r="L128" s="2">
        <f t="shared" si="32"/>
        <v>2464000</v>
      </c>
      <c r="M128" s="2">
        <f t="shared" si="33"/>
        <v>2464000</v>
      </c>
      <c r="N128" s="2">
        <f t="shared" si="34"/>
        <v>3360000</v>
      </c>
      <c r="O128" s="26"/>
      <c r="P128" s="27">
        <v>62300</v>
      </c>
      <c r="Q128" s="37">
        <f t="shared" si="22"/>
        <v>59752</v>
      </c>
    </row>
    <row r="129" spans="2:17" ht="12.75" customHeight="1" x14ac:dyDescent="0.2">
      <c r="B129" s="34" t="s">
        <v>863</v>
      </c>
      <c r="C129" s="31" t="s">
        <v>75</v>
      </c>
      <c r="D129" s="36">
        <v>46722</v>
      </c>
      <c r="E129" s="2">
        <v>43200</v>
      </c>
      <c r="F129" s="2">
        <v>48384</v>
      </c>
      <c r="G129" s="2">
        <v>17.807539682539684</v>
      </c>
      <c r="H129" s="2">
        <v>48384</v>
      </c>
      <c r="I129" s="2">
        <v>57000</v>
      </c>
      <c r="J129" s="3">
        <v>186</v>
      </c>
      <c r="K129" s="2">
        <v>1135928.04</v>
      </c>
      <c r="L129" s="2">
        <f t="shared" si="32"/>
        <v>8999424</v>
      </c>
      <c r="M129" s="2">
        <f t="shared" si="33"/>
        <v>8999424</v>
      </c>
      <c r="N129" s="2">
        <f t="shared" si="34"/>
        <v>10602000</v>
      </c>
      <c r="O129" s="26"/>
      <c r="P129" s="27">
        <v>35800</v>
      </c>
      <c r="Q129" s="37">
        <f t="shared" si="22"/>
        <v>46932.480000000003</v>
      </c>
    </row>
    <row r="130" spans="2:17" ht="12.75" customHeight="1" x14ac:dyDescent="0.2">
      <c r="B130" s="9"/>
      <c r="C130" s="9"/>
      <c r="D130" s="19"/>
      <c r="E130" s="10"/>
      <c r="F130" s="11"/>
      <c r="G130" s="11"/>
      <c r="H130" s="11"/>
      <c r="I130" s="11"/>
      <c r="J130" s="12"/>
      <c r="K130" s="12">
        <f>SUM($K$19:$K$129)</f>
        <v>31262987.008141994</v>
      </c>
      <c r="L130" s="12">
        <f>SUM($L$19:$L$129)</f>
        <v>201143283.90725464</v>
      </c>
      <c r="M130" s="12">
        <f>SUM($M$19:$M$129)</f>
        <v>200995859.35525462</v>
      </c>
      <c r="N130" s="15"/>
      <c r="O130" s="26"/>
      <c r="P130" s="27"/>
      <c r="Q130" s="28"/>
    </row>
  </sheetData>
  <autoFilter ref="B3:N130" xr:uid="{00000000-0009-0000-0000-000000000000}"/>
  <mergeCells count="1">
    <mergeCell ref="B1:L1"/>
  </mergeCells>
  <pageMargins left="0.23622047244094491" right="0.23622047244094491" top="0.35433070866141736" bottom="0.35433070866141736" header="0.31496062992125984" footer="0.31496062992125984"/>
  <pageSetup paperSize="9" scale="78" fitToHeight="0" orientation="portrait" horizontalDpi="200" verticalDpi="200" r:id="rId1"/>
  <headerFooter alignWithMargins="0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Лист2"/>
  <dimension ref="B3:F36"/>
  <sheetViews>
    <sheetView topLeftCell="A28" workbookViewId="0">
      <selection activeCell="C31" sqref="C31"/>
    </sheetView>
  </sheetViews>
  <sheetFormatPr defaultRowHeight="23.25" x14ac:dyDescent="0.35"/>
  <cols>
    <col min="2" max="2" width="52.28515625" customWidth="1"/>
    <col min="3" max="3" width="12" customWidth="1"/>
    <col min="4" max="4" width="10.5703125" style="43" customWidth="1"/>
    <col min="5" max="5" width="10.42578125" style="42" customWidth="1"/>
    <col min="6" max="6" width="70.42578125" customWidth="1"/>
  </cols>
  <sheetData>
    <row r="3" spans="2:6" ht="60" customHeight="1" x14ac:dyDescent="0.2">
      <c r="B3" s="68" t="s">
        <v>882</v>
      </c>
      <c r="C3" s="68"/>
      <c r="D3" s="68"/>
      <c r="E3" s="68"/>
      <c r="F3" s="68"/>
    </row>
    <row r="4" spans="2:6" ht="40.5" customHeight="1" x14ac:dyDescent="0.2">
      <c r="B4" s="54" t="s">
        <v>0</v>
      </c>
      <c r="C4" s="52" t="s">
        <v>883</v>
      </c>
      <c r="D4" s="47" t="s">
        <v>878</v>
      </c>
      <c r="E4" s="47" t="s">
        <v>879</v>
      </c>
      <c r="F4" s="44" t="s">
        <v>880</v>
      </c>
    </row>
    <row r="5" spans="2:6" x14ac:dyDescent="0.35">
      <c r="B5" s="66" t="s">
        <v>898</v>
      </c>
      <c r="C5" s="49">
        <v>1</v>
      </c>
      <c r="D5" s="48" t="s">
        <v>877</v>
      </c>
      <c r="E5" s="46">
        <v>1</v>
      </c>
      <c r="F5" s="50" t="s">
        <v>894</v>
      </c>
    </row>
    <row r="6" spans="2:6" x14ac:dyDescent="0.35">
      <c r="B6" s="67"/>
      <c r="C6" s="49">
        <v>1</v>
      </c>
      <c r="D6" s="48" t="s">
        <v>877</v>
      </c>
      <c r="E6" s="46">
        <v>2</v>
      </c>
      <c r="F6" s="53" t="s">
        <v>893</v>
      </c>
    </row>
    <row r="7" spans="2:6" x14ac:dyDescent="0.35">
      <c r="B7" s="67"/>
      <c r="C7" s="49">
        <v>1</v>
      </c>
      <c r="D7" s="48" t="s">
        <v>877</v>
      </c>
      <c r="E7" s="46">
        <v>50</v>
      </c>
      <c r="F7" s="53" t="s">
        <v>881</v>
      </c>
    </row>
    <row r="8" spans="2:6" x14ac:dyDescent="0.35">
      <c r="B8" s="67"/>
      <c r="C8" s="49">
        <v>1</v>
      </c>
      <c r="D8" s="48" t="s">
        <v>877</v>
      </c>
      <c r="E8" s="46">
        <v>4</v>
      </c>
      <c r="F8" s="53" t="s">
        <v>892</v>
      </c>
    </row>
    <row r="9" spans="2:6" x14ac:dyDescent="0.35">
      <c r="B9" s="67"/>
      <c r="C9" s="49">
        <v>1</v>
      </c>
      <c r="D9" s="48" t="s">
        <v>877</v>
      </c>
      <c r="E9" s="46">
        <v>4</v>
      </c>
      <c r="F9" s="53" t="s">
        <v>891</v>
      </c>
    </row>
    <row r="10" spans="2:6" x14ac:dyDescent="0.35">
      <c r="B10" s="67"/>
      <c r="C10" s="49">
        <v>1</v>
      </c>
      <c r="D10" s="48" t="s">
        <v>877</v>
      </c>
      <c r="E10" s="46">
        <v>4</v>
      </c>
      <c r="F10" s="53" t="s">
        <v>890</v>
      </c>
    </row>
    <row r="11" spans="2:6" x14ac:dyDescent="0.35">
      <c r="B11" s="67"/>
      <c r="C11" s="49">
        <v>1</v>
      </c>
      <c r="D11" s="48" t="s">
        <v>877</v>
      </c>
      <c r="E11" s="46">
        <v>4</v>
      </c>
      <c r="F11" s="53" t="s">
        <v>889</v>
      </c>
    </row>
    <row r="12" spans="2:6" x14ac:dyDescent="0.35">
      <c r="B12" s="67"/>
      <c r="C12" s="49">
        <v>1</v>
      </c>
      <c r="D12" s="48" t="s">
        <v>877</v>
      </c>
      <c r="E12" s="46">
        <v>2</v>
      </c>
      <c r="F12" s="53" t="s">
        <v>275</v>
      </c>
    </row>
    <row r="13" spans="2:6" x14ac:dyDescent="0.35">
      <c r="B13" s="67"/>
      <c r="C13" s="49">
        <v>1</v>
      </c>
      <c r="D13" s="48" t="s">
        <v>877</v>
      </c>
      <c r="E13" s="46">
        <v>3</v>
      </c>
      <c r="F13" s="53" t="s">
        <v>888</v>
      </c>
    </row>
    <row r="14" spans="2:6" x14ac:dyDescent="0.35">
      <c r="B14" s="67"/>
      <c r="C14" s="49">
        <v>1</v>
      </c>
      <c r="D14" s="48" t="s">
        <v>877</v>
      </c>
      <c r="E14" s="46">
        <v>4</v>
      </c>
      <c r="F14" s="53" t="s">
        <v>887</v>
      </c>
    </row>
    <row r="15" spans="2:6" x14ac:dyDescent="0.35">
      <c r="B15" s="67"/>
      <c r="C15" s="49">
        <v>1</v>
      </c>
      <c r="D15" s="48" t="s">
        <v>877</v>
      </c>
      <c r="E15" s="46">
        <v>3</v>
      </c>
      <c r="F15" s="34" t="s">
        <v>884</v>
      </c>
    </row>
    <row r="16" spans="2:6" x14ac:dyDescent="0.35">
      <c r="B16" s="67"/>
      <c r="C16" s="49">
        <v>1</v>
      </c>
      <c r="D16" s="48" t="s">
        <v>877</v>
      </c>
      <c r="E16" s="46">
        <v>4</v>
      </c>
      <c r="F16" s="34" t="s">
        <v>885</v>
      </c>
    </row>
    <row r="17" spans="2:6" x14ac:dyDescent="0.35">
      <c r="B17" s="67"/>
      <c r="C17" s="49">
        <v>1</v>
      </c>
      <c r="D17" s="48" t="s">
        <v>877</v>
      </c>
      <c r="E17" s="46">
        <v>4</v>
      </c>
      <c r="F17" s="34" t="s">
        <v>886</v>
      </c>
    </row>
    <row r="19" spans="2:6" ht="49.5" customHeight="1" x14ac:dyDescent="0.2">
      <c r="B19" s="68" t="s">
        <v>882</v>
      </c>
      <c r="C19" s="68"/>
      <c r="D19" s="68"/>
      <c r="E19" s="68"/>
      <c r="F19" s="68"/>
    </row>
    <row r="20" spans="2:6" ht="25.5" x14ac:dyDescent="0.2">
      <c r="B20" s="54" t="s">
        <v>0</v>
      </c>
      <c r="C20" s="52" t="s">
        <v>883</v>
      </c>
      <c r="D20" s="47" t="s">
        <v>878</v>
      </c>
      <c r="E20" s="47" t="s">
        <v>879</v>
      </c>
      <c r="F20" s="44" t="s">
        <v>880</v>
      </c>
    </row>
    <row r="21" spans="2:6" ht="56.25" customHeight="1" x14ac:dyDescent="0.2">
      <c r="B21" s="66" t="s">
        <v>899</v>
      </c>
      <c r="C21" s="49">
        <v>1</v>
      </c>
      <c r="D21" s="56" t="s">
        <v>877</v>
      </c>
      <c r="E21" s="46">
        <v>2</v>
      </c>
      <c r="F21" s="51" t="s">
        <v>885</v>
      </c>
    </row>
    <row r="22" spans="2:6" ht="56.25" customHeight="1" x14ac:dyDescent="0.2">
      <c r="B22" s="67"/>
      <c r="C22" s="49">
        <v>3</v>
      </c>
      <c r="D22" s="56" t="s">
        <v>877</v>
      </c>
      <c r="E22" s="46">
        <v>2</v>
      </c>
      <c r="F22" s="55" t="s">
        <v>893</v>
      </c>
    </row>
    <row r="23" spans="2:6" ht="56.25" customHeight="1" x14ac:dyDescent="0.2">
      <c r="B23" s="67"/>
      <c r="C23" s="49">
        <v>1</v>
      </c>
      <c r="D23" s="56" t="s">
        <v>877</v>
      </c>
      <c r="E23" s="46">
        <v>7</v>
      </c>
      <c r="F23" s="57" t="s">
        <v>896</v>
      </c>
    </row>
    <row r="24" spans="2:6" ht="56.25" customHeight="1" x14ac:dyDescent="0.2">
      <c r="B24" s="67"/>
      <c r="C24" s="49">
        <v>1</v>
      </c>
      <c r="D24" s="56" t="s">
        <v>877</v>
      </c>
      <c r="E24" s="46">
        <v>6</v>
      </c>
      <c r="F24" s="50" t="s">
        <v>897</v>
      </c>
    </row>
    <row r="25" spans="2:6" ht="56.25" customHeight="1" x14ac:dyDescent="0.2">
      <c r="B25" s="67"/>
      <c r="C25" s="49">
        <v>1</v>
      </c>
      <c r="D25" s="56" t="s">
        <v>877</v>
      </c>
      <c r="E25" s="46">
        <v>20</v>
      </c>
      <c r="F25" s="55" t="s">
        <v>881</v>
      </c>
    </row>
    <row r="27" spans="2:6" ht="52.5" customHeight="1" x14ac:dyDescent="0.2">
      <c r="B27" s="68" t="s">
        <v>882</v>
      </c>
      <c r="C27" s="68"/>
      <c r="D27" s="68"/>
      <c r="E27" s="68"/>
      <c r="F27" s="68"/>
    </row>
    <row r="28" spans="2:6" ht="25.5" x14ac:dyDescent="0.2">
      <c r="B28" s="54" t="s">
        <v>0</v>
      </c>
      <c r="C28" s="52" t="s">
        <v>883</v>
      </c>
      <c r="D28" s="47" t="s">
        <v>878</v>
      </c>
      <c r="E28" s="47" t="s">
        <v>879</v>
      </c>
      <c r="F28" s="44" t="s">
        <v>880</v>
      </c>
    </row>
    <row r="29" spans="2:6" ht="95.25" customHeight="1" x14ac:dyDescent="0.2">
      <c r="B29" s="66" t="s">
        <v>900</v>
      </c>
      <c r="C29" s="49">
        <v>1</v>
      </c>
      <c r="D29" s="56" t="s">
        <v>877</v>
      </c>
      <c r="E29" s="46">
        <v>12</v>
      </c>
      <c r="F29" s="55" t="s">
        <v>881</v>
      </c>
    </row>
    <row r="30" spans="2:6" ht="95.25" customHeight="1" x14ac:dyDescent="0.2">
      <c r="B30" s="67"/>
      <c r="C30" s="49">
        <v>1</v>
      </c>
      <c r="D30" s="56" t="s">
        <v>877</v>
      </c>
      <c r="E30" s="46">
        <v>15</v>
      </c>
      <c r="F30" s="55" t="s">
        <v>721</v>
      </c>
    </row>
    <row r="31" spans="2:6" ht="95.25" customHeight="1" x14ac:dyDescent="0.2">
      <c r="B31" s="67"/>
      <c r="C31" s="49">
        <v>1</v>
      </c>
      <c r="D31" s="56" t="s">
        <v>877</v>
      </c>
      <c r="E31" s="46">
        <v>8</v>
      </c>
      <c r="F31" s="45" t="s">
        <v>895</v>
      </c>
    </row>
    <row r="34" ht="52.5" customHeight="1" x14ac:dyDescent="0.35"/>
    <row r="36" ht="23.25" customHeight="1" x14ac:dyDescent="0.35"/>
  </sheetData>
  <mergeCells count="6">
    <mergeCell ref="B29:B31"/>
    <mergeCell ref="B5:B17"/>
    <mergeCell ref="B3:F3"/>
    <mergeCell ref="B19:F19"/>
    <mergeCell ref="B21:B25"/>
    <mergeCell ref="B27:F27"/>
  </mergeCells>
  <phoneticPr fontId="3" type="noConversion"/>
  <pageMargins left="0.75" right="0.75" top="1" bottom="1" header="0.5" footer="0.5"/>
  <pageSetup paperSize="9" orientation="portrait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Лист3"/>
  <dimension ref="B4:G26"/>
  <sheetViews>
    <sheetView tabSelected="1" zoomScale="85" zoomScaleNormal="85" workbookViewId="0">
      <selection activeCell="B45" sqref="B45"/>
    </sheetView>
  </sheetViews>
  <sheetFormatPr defaultRowHeight="12.75" x14ac:dyDescent="0.2"/>
  <cols>
    <col min="2" max="2" width="53.28515625" style="61" customWidth="1"/>
    <col min="3" max="3" width="13.85546875" customWidth="1"/>
    <col min="5" max="5" width="9.140625" style="65"/>
    <col min="6" max="6" width="10.28515625" customWidth="1"/>
    <col min="7" max="7" width="67.42578125" bestFit="1" customWidth="1"/>
  </cols>
  <sheetData>
    <row r="4" spans="2:7" ht="48.75" customHeight="1" x14ac:dyDescent="0.2">
      <c r="B4" s="68" t="s">
        <v>882</v>
      </c>
      <c r="C4" s="68"/>
      <c r="D4" s="68"/>
      <c r="E4" s="68"/>
      <c r="F4" s="68"/>
      <c r="G4" s="68"/>
    </row>
    <row r="5" spans="2:7" ht="25.5" x14ac:dyDescent="0.2">
      <c r="B5" s="54" t="s">
        <v>0</v>
      </c>
      <c r="C5" s="54" t="s">
        <v>902</v>
      </c>
      <c r="D5" s="52" t="s">
        <v>883</v>
      </c>
      <c r="E5" s="47" t="s">
        <v>878</v>
      </c>
      <c r="F5" s="47" t="s">
        <v>901</v>
      </c>
      <c r="G5" s="44" t="s">
        <v>880</v>
      </c>
    </row>
    <row r="6" spans="2:7" ht="23.25" x14ac:dyDescent="0.2">
      <c r="B6" s="60" t="s">
        <v>885</v>
      </c>
      <c r="C6" s="59">
        <v>15600</v>
      </c>
      <c r="D6" s="49">
        <v>20</v>
      </c>
      <c r="E6" s="56" t="s">
        <v>877</v>
      </c>
      <c r="F6" s="46">
        <v>1</v>
      </c>
      <c r="G6" s="55" t="s">
        <v>893</v>
      </c>
    </row>
    <row r="7" spans="2:7" ht="23.25" x14ac:dyDescent="0.2">
      <c r="B7" s="60" t="s">
        <v>886</v>
      </c>
      <c r="C7" s="59">
        <v>16800</v>
      </c>
      <c r="D7" s="49">
        <v>20</v>
      </c>
      <c r="E7" s="56" t="s">
        <v>877</v>
      </c>
      <c r="F7" s="46">
        <v>2</v>
      </c>
      <c r="G7" s="55" t="s">
        <v>893</v>
      </c>
    </row>
    <row r="8" spans="2:7" ht="51" customHeight="1" x14ac:dyDescent="0.2">
      <c r="B8" s="58" t="s">
        <v>903</v>
      </c>
      <c r="C8" s="59">
        <v>50000</v>
      </c>
      <c r="D8" s="49">
        <v>4</v>
      </c>
      <c r="E8" s="56" t="s">
        <v>877</v>
      </c>
      <c r="F8" s="46">
        <v>1</v>
      </c>
      <c r="G8" s="55" t="s">
        <v>893</v>
      </c>
    </row>
    <row r="9" spans="2:7" ht="45" x14ac:dyDescent="0.2">
      <c r="B9" s="58" t="s">
        <v>904</v>
      </c>
      <c r="C9" s="59">
        <v>50000</v>
      </c>
      <c r="D9" s="49">
        <v>4</v>
      </c>
      <c r="E9" s="56" t="s">
        <v>877</v>
      </c>
      <c r="F9" s="46">
        <v>1</v>
      </c>
      <c r="G9" s="55" t="s">
        <v>893</v>
      </c>
    </row>
    <row r="10" spans="2:7" ht="30" x14ac:dyDescent="0.2">
      <c r="B10" s="58" t="s">
        <v>905</v>
      </c>
      <c r="C10" s="59">
        <v>74000</v>
      </c>
      <c r="D10" s="49">
        <v>2</v>
      </c>
      <c r="E10" s="56" t="s">
        <v>877</v>
      </c>
      <c r="F10" s="46">
        <v>1</v>
      </c>
      <c r="G10" s="55" t="s">
        <v>893</v>
      </c>
    </row>
    <row r="11" spans="2:7" ht="30" x14ac:dyDescent="0.2">
      <c r="B11" s="58" t="s">
        <v>906</v>
      </c>
      <c r="C11" s="59">
        <v>40000</v>
      </c>
      <c r="D11" s="49">
        <v>4</v>
      </c>
      <c r="E11" s="56" t="s">
        <v>877</v>
      </c>
      <c r="F11" s="46">
        <v>1</v>
      </c>
      <c r="G11" s="55" t="s">
        <v>893</v>
      </c>
    </row>
    <row r="12" spans="2:7" ht="45" x14ac:dyDescent="0.2">
      <c r="B12" s="58" t="s">
        <v>907</v>
      </c>
      <c r="C12" s="59">
        <v>65000</v>
      </c>
      <c r="D12" s="49">
        <v>2</v>
      </c>
      <c r="E12" s="56" t="s">
        <v>877</v>
      </c>
      <c r="F12" s="46">
        <v>1</v>
      </c>
      <c r="G12" s="55" t="s">
        <v>893</v>
      </c>
    </row>
    <row r="13" spans="2:7" ht="30" x14ac:dyDescent="0.2">
      <c r="B13" s="58" t="s">
        <v>908</v>
      </c>
      <c r="C13" s="59">
        <v>51000</v>
      </c>
      <c r="D13" s="49">
        <v>4</v>
      </c>
      <c r="E13" s="56" t="s">
        <v>877</v>
      </c>
      <c r="F13" s="46">
        <v>1</v>
      </c>
      <c r="G13" s="55" t="s">
        <v>893</v>
      </c>
    </row>
    <row r="14" spans="2:7" ht="30" x14ac:dyDescent="0.2">
      <c r="B14" s="58" t="s">
        <v>913</v>
      </c>
      <c r="C14" s="59">
        <v>65200</v>
      </c>
      <c r="D14" s="49">
        <v>5</v>
      </c>
      <c r="E14" s="56" t="s">
        <v>877</v>
      </c>
      <c r="F14" s="46">
        <v>1</v>
      </c>
      <c r="G14" s="55" t="s">
        <v>893</v>
      </c>
    </row>
    <row r="15" spans="2:7" ht="30" x14ac:dyDescent="0.2">
      <c r="B15" s="58" t="s">
        <v>909</v>
      </c>
      <c r="C15" s="59">
        <v>77000</v>
      </c>
      <c r="D15" s="49">
        <v>3</v>
      </c>
      <c r="E15" s="56" t="s">
        <v>877</v>
      </c>
      <c r="F15" s="46">
        <v>1</v>
      </c>
      <c r="G15" s="55" t="s">
        <v>893</v>
      </c>
    </row>
    <row r="16" spans="2:7" ht="30" x14ac:dyDescent="0.2">
      <c r="B16" s="58" t="s">
        <v>910</v>
      </c>
      <c r="C16" s="59">
        <v>145000</v>
      </c>
      <c r="D16" s="49">
        <v>2</v>
      </c>
      <c r="E16" s="56" t="s">
        <v>877</v>
      </c>
      <c r="F16" s="46">
        <v>1</v>
      </c>
      <c r="G16" s="55" t="s">
        <v>893</v>
      </c>
    </row>
    <row r="17" spans="2:7" ht="30" x14ac:dyDescent="0.2">
      <c r="B17" s="58" t="s">
        <v>911</v>
      </c>
      <c r="C17" s="59">
        <v>69300</v>
      </c>
      <c r="D17" s="49">
        <v>3</v>
      </c>
      <c r="E17" s="56" t="s">
        <v>877</v>
      </c>
      <c r="F17" s="46">
        <v>1</v>
      </c>
      <c r="G17" s="55" t="s">
        <v>893</v>
      </c>
    </row>
    <row r="18" spans="2:7" ht="45" x14ac:dyDescent="0.2">
      <c r="B18" s="58" t="s">
        <v>912</v>
      </c>
      <c r="C18" s="59">
        <v>106400</v>
      </c>
      <c r="D18" s="49">
        <v>2</v>
      </c>
      <c r="E18" s="56" t="s">
        <v>877</v>
      </c>
      <c r="F18" s="46">
        <v>1</v>
      </c>
      <c r="G18" s="55" t="s">
        <v>893</v>
      </c>
    </row>
    <row r="19" spans="2:7" ht="30" x14ac:dyDescent="0.2">
      <c r="B19" s="58" t="s">
        <v>914</v>
      </c>
      <c r="C19" s="59">
        <v>48300</v>
      </c>
      <c r="D19" s="49">
        <v>4</v>
      </c>
      <c r="E19" s="56" t="s">
        <v>877</v>
      </c>
      <c r="F19" s="46">
        <v>1</v>
      </c>
      <c r="G19" s="55" t="s">
        <v>893</v>
      </c>
    </row>
    <row r="20" spans="2:7" ht="30" x14ac:dyDescent="0.2">
      <c r="B20" s="58" t="s">
        <v>915</v>
      </c>
      <c r="C20" s="59">
        <v>48200</v>
      </c>
      <c r="D20" s="49">
        <v>4</v>
      </c>
      <c r="E20" s="56" t="s">
        <v>877</v>
      </c>
      <c r="F20" s="46">
        <v>1</v>
      </c>
      <c r="G20" s="55" t="s">
        <v>893</v>
      </c>
    </row>
    <row r="21" spans="2:7" ht="30" x14ac:dyDescent="0.2">
      <c r="B21" s="58" t="s">
        <v>916</v>
      </c>
      <c r="C21" s="59">
        <v>61600</v>
      </c>
      <c r="D21" s="49">
        <v>3</v>
      </c>
      <c r="E21" s="56" t="s">
        <v>877</v>
      </c>
      <c r="F21" s="46">
        <v>1</v>
      </c>
      <c r="G21" s="55" t="s">
        <v>893</v>
      </c>
    </row>
    <row r="22" spans="2:7" ht="30" x14ac:dyDescent="0.2">
      <c r="B22" s="62" t="s">
        <v>917</v>
      </c>
      <c r="C22" s="63">
        <v>68000</v>
      </c>
      <c r="D22" s="49">
        <v>3</v>
      </c>
      <c r="E22" s="56" t="s">
        <v>877</v>
      </c>
      <c r="F22" s="46">
        <v>1</v>
      </c>
      <c r="G22" s="55" t="s">
        <v>893</v>
      </c>
    </row>
    <row r="23" spans="2:7" ht="30" x14ac:dyDescent="0.2">
      <c r="B23" s="62" t="s">
        <v>918</v>
      </c>
      <c r="C23" s="63">
        <v>121228</v>
      </c>
      <c r="D23" s="49">
        <v>2</v>
      </c>
      <c r="E23" s="56" t="s">
        <v>877</v>
      </c>
      <c r="F23" s="46">
        <v>1</v>
      </c>
      <c r="G23" s="55" t="s">
        <v>893</v>
      </c>
    </row>
    <row r="24" spans="2:7" ht="30" x14ac:dyDescent="0.2">
      <c r="B24" s="64" t="s">
        <v>919</v>
      </c>
      <c r="C24" s="59">
        <v>69500</v>
      </c>
      <c r="D24" s="49">
        <v>3</v>
      </c>
      <c r="E24" s="56" t="s">
        <v>877</v>
      </c>
      <c r="F24" s="46">
        <v>1</v>
      </c>
      <c r="G24" s="55" t="s">
        <v>893</v>
      </c>
    </row>
    <row r="25" spans="2:7" ht="30" x14ac:dyDescent="0.2">
      <c r="B25" s="64" t="s">
        <v>920</v>
      </c>
      <c r="C25" s="59">
        <v>51520</v>
      </c>
      <c r="D25" s="49">
        <v>4</v>
      </c>
      <c r="E25" s="56" t="s">
        <v>877</v>
      </c>
      <c r="F25" s="46">
        <v>1</v>
      </c>
      <c r="G25" s="55" t="s">
        <v>893</v>
      </c>
    </row>
    <row r="26" spans="2:7" ht="30" x14ac:dyDescent="0.2">
      <c r="B26" s="64" t="s">
        <v>921</v>
      </c>
      <c r="C26" s="59">
        <v>61600</v>
      </c>
      <c r="D26" s="49">
        <v>3</v>
      </c>
      <c r="E26" s="56" t="s">
        <v>877</v>
      </c>
      <c r="F26" s="46">
        <v>1</v>
      </c>
      <c r="G26" s="55" t="s">
        <v>893</v>
      </c>
    </row>
  </sheetData>
  <mergeCells count="1">
    <mergeCell ref="B4:G4"/>
  </mergeCells>
  <phoneticPr fontId="3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5:B5"/>
  <sheetViews>
    <sheetView workbookViewId="0">
      <selection activeCell="A30013" sqref="A30013:X30014"/>
    </sheetView>
  </sheetViews>
  <sheetFormatPr defaultRowHeight="12.75" x14ac:dyDescent="0.2"/>
  <sheetData>
    <row r="5" spans="1:2" x14ac:dyDescent="0.2">
      <c r="A5" s="16" t="s">
        <v>13</v>
      </c>
      <c r="B5" t="e">
        <f>XLR_ERRNAME</f>
        <v>#NAME?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3</vt:i4>
      </vt:variant>
    </vt:vector>
  </HeadingPairs>
  <TitlesOfParts>
    <vt:vector size="7" baseType="lpstr">
      <vt:lpstr>TABE</vt:lpstr>
      <vt:lpstr>TABE (2)</vt:lpstr>
      <vt:lpstr>Лист2</vt:lpstr>
      <vt:lpstr>Лист3</vt:lpstr>
      <vt:lpstr>'TABE (2)'!DATA</vt:lpstr>
      <vt:lpstr>DATA</vt:lpstr>
      <vt:lpstr>TITLE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2026-02-26T12:36:52Z</cp:lastPrinted>
  <dcterms:created xsi:type="dcterms:W3CDTF">2010-07-20T15:14:13Z</dcterms:created>
  <dcterms:modified xsi:type="dcterms:W3CDTF">2026-03-03T11:14:25Z</dcterms:modified>
</cp:coreProperties>
</file>