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9410" windowWidth="11340" windowHeight="1185" activeTab="0"/>
  </bookViews>
  <sheets>
    <sheet name="Прайс" sheetId="1" r:id="rId1"/>
    <sheet name="Лист1" sheetId="2" r:id="rId2"/>
    <sheet name="Лист2" sheetId="3" r:id="rId3"/>
  </sheets>
  <definedNames>
    <definedName name="_xlnm.Print_Area" localSheetId="0">'Прайс'!$A$1:$L$240</definedName>
  </definedNames>
  <calcPr fullCalcOnLoad="1"/>
</workbook>
</file>

<file path=xl/sharedStrings.xml><?xml version="1.0" encoding="utf-8"?>
<sst xmlns="http://schemas.openxmlformats.org/spreadsheetml/2006/main" count="702" uniqueCount="301">
  <si>
    <t>Выбирай достойное!</t>
  </si>
  <si>
    <t>УВАЖАЕМЫЕ КЛИЕНТЫ !</t>
  </si>
  <si>
    <t>Ромфарм</t>
  </si>
  <si>
    <t>ЗАО Ликвор</t>
  </si>
  <si>
    <t>Новартис</t>
  </si>
  <si>
    <t>Про Мед  ЦС Прага</t>
  </si>
  <si>
    <t>Berlin Chemie AG, Германия</t>
  </si>
  <si>
    <t>Сандоз</t>
  </si>
  <si>
    <t>Санофи-Винтроп Индустрия, Франция</t>
  </si>
  <si>
    <t>E-mail: novotek13@gmail.com</t>
  </si>
  <si>
    <t xml:space="preserve">Сумма </t>
  </si>
  <si>
    <t>ООО "NOVOTEK"</t>
  </si>
  <si>
    <t>ОАО "Нижфарм", Россия</t>
  </si>
  <si>
    <t>Артериум, Украина</t>
  </si>
  <si>
    <t>200/10</t>
  </si>
  <si>
    <t>100/10</t>
  </si>
  <si>
    <t>Экзодерил р-р 1% 10мл</t>
  </si>
  <si>
    <t>Общий прайс</t>
  </si>
  <si>
    <t>05/2025г</t>
  </si>
  <si>
    <t>10/2024г</t>
  </si>
  <si>
    <t>06/2025г</t>
  </si>
  <si>
    <t>08/2025г</t>
  </si>
  <si>
    <t>01/2026г</t>
  </si>
  <si>
    <t>07/2024г</t>
  </si>
  <si>
    <t>ОАО НОВОСИБХИМФАРМ, РОССИЯ.</t>
  </si>
  <si>
    <t>Штада</t>
  </si>
  <si>
    <t>08/2024г</t>
  </si>
  <si>
    <t>0/00г</t>
  </si>
  <si>
    <t>ОТДЕЛ БРОНИ тел +99878 1206036, 1206037</t>
  </si>
  <si>
    <t>45/5</t>
  </si>
  <si>
    <t>240/20</t>
  </si>
  <si>
    <t>12/2024г</t>
  </si>
  <si>
    <t>Бальзам "Золотая Звезда" жидкий 5мл</t>
  </si>
  <si>
    <t>Бальзам "Золотая Звезда" карандаш 1,3г</t>
  </si>
  <si>
    <t>01/2025г</t>
  </si>
  <si>
    <t>Данафа (Вьетнам)</t>
  </si>
  <si>
    <t>04/2026г</t>
  </si>
  <si>
    <t>11/2024г</t>
  </si>
  <si>
    <t>09/2026г</t>
  </si>
  <si>
    <t>02/2025г</t>
  </si>
  <si>
    <t>03/2026г</t>
  </si>
  <si>
    <t>07/2025г</t>
  </si>
  <si>
    <t>11/2026г</t>
  </si>
  <si>
    <t>04/2025г</t>
  </si>
  <si>
    <t>Lannacher Heilmittel GmbH Австрия</t>
  </si>
  <si>
    <t>1000/200</t>
  </si>
  <si>
    <t>Микалиоф Лиофилизат д/пригот. р-ра д/инф. 100 мг:№1 фл</t>
  </si>
  <si>
    <t>Тиотриазолин р-р 25мг/мл по 2мл №10</t>
  </si>
  <si>
    <t>03/2025г</t>
  </si>
  <si>
    <t>10/2025г</t>
  </si>
  <si>
    <t xml:space="preserve"> NEW WORLD LATEX</t>
  </si>
  <si>
    <t>Сандостатин ЛАР сусп 30мг №1</t>
  </si>
  <si>
    <t xml:space="preserve">PFIZER EXPORT B.V. </t>
  </si>
  <si>
    <t>PFIZER EXPORT B.V.</t>
  </si>
  <si>
    <t>162/9</t>
  </si>
  <si>
    <t>Сирдалуд таб 4мг №30</t>
  </si>
  <si>
    <t>07/2027г</t>
  </si>
  <si>
    <t>640/40</t>
  </si>
  <si>
    <t>480/16</t>
  </si>
  <si>
    <t>840/28</t>
  </si>
  <si>
    <t>Кардиомагнил 75 мг таб №100</t>
  </si>
  <si>
    <t xml:space="preserve">                         </t>
  </si>
  <si>
    <t>Тетракаин 1% капли глаз.по 10мл № 1</t>
  </si>
  <si>
    <t>Герпевир 2,5% мазь по 15г в тубах</t>
  </si>
  <si>
    <t>Йодомарин 200 таб №100</t>
  </si>
  <si>
    <t>Метотрексат  Эбеве 10мг/мл р-р для инекций 50мг 5мл №1</t>
  </si>
  <si>
    <t>Эбеве</t>
  </si>
  <si>
    <t>Афобазол таб.10мг №60</t>
  </si>
  <si>
    <t>09/2025г</t>
  </si>
  <si>
    <t>Фармстандарт</t>
  </si>
  <si>
    <t>Нимесил саше №30</t>
  </si>
  <si>
    <t>Наборы для каттеризации центральных вен, стерильные Vogt Medical (Двухканальный катетер)</t>
  </si>
  <si>
    <t>Vogt Medical Vertrieb GmbH ,Германия</t>
  </si>
  <si>
    <t>Пропанорм таб 150мг №50</t>
  </si>
  <si>
    <t>09/2027г</t>
  </si>
  <si>
    <t>Кислородный концетратор  (SL-3A-550) двойной</t>
  </si>
  <si>
    <t>Китай</t>
  </si>
  <si>
    <t>ВизиПрес гл. кап. 2%, 5 мл</t>
  </si>
  <si>
    <t>Миофоллик Мэн №30 (саше)</t>
  </si>
  <si>
    <t>Amaxa LTD (Великобритания)</t>
  </si>
  <si>
    <t>Наименование</t>
  </si>
  <si>
    <t>наценка</t>
  </si>
  <si>
    <t>Цена</t>
  </si>
  <si>
    <t>ваша заявка</t>
  </si>
  <si>
    <t>сумма</t>
  </si>
  <si>
    <t>срок годн</t>
  </si>
  <si>
    <t>Производитель</t>
  </si>
  <si>
    <t>Референ цена</t>
  </si>
  <si>
    <t>ориг уп</t>
  </si>
  <si>
    <t>Референт цена</t>
  </si>
  <si>
    <t>06/2026г</t>
  </si>
  <si>
    <t>Тиотриазолин р-р 25мг/мл по 4мл №10</t>
  </si>
  <si>
    <t>12/2026г</t>
  </si>
  <si>
    <t>02/2028г</t>
  </si>
  <si>
    <t>12/2027г</t>
  </si>
  <si>
    <t>Солу-медрол р-р 1000мг(фл) р-р 9мг/мл 7.8млмл</t>
  </si>
  <si>
    <t>Наборы для каттеризации центральных вен, стерильные Vogt Medical (Трехканальный катетер)</t>
  </si>
  <si>
    <t>ВизиДол капли. гл.0,5% по 5мл</t>
  </si>
  <si>
    <t>Телзап Амло 10мг/80мг блистеры №28</t>
  </si>
  <si>
    <t>Телзап Амло 5мг/80мг блистеры №28</t>
  </si>
  <si>
    <t>Лозап ПЛЮС таб. №30 (блистеры)</t>
  </si>
  <si>
    <t>01/2028г</t>
  </si>
  <si>
    <t>Синафлан мазь 0,025% 10г</t>
  </si>
  <si>
    <t>Юперио таб. 24/26мг №28</t>
  </si>
  <si>
    <t>05/2026г</t>
  </si>
  <si>
    <t>Соликва Солостар Р-р д/п/к вв 100 ЕД+50 мкг/мл: шпр. 3 мл № 3</t>
  </si>
  <si>
    <t>Терафлю при гриппе и простуде" лимонный №10</t>
  </si>
  <si>
    <t>GLAXO SMITH KLINE ОТС</t>
  </si>
  <si>
    <t>Клексан 8000 р-р анти Ха МЕ/0,8 N10</t>
  </si>
  <si>
    <t>Но-шпа таб 40мг  №100</t>
  </si>
  <si>
    <t>Луцентис Р-р д/внутриглазн. введ. 10 мг/1 мл фл. 0.23 мл №1</t>
  </si>
  <si>
    <t>Сибрава раствор для подкожн.введения 284мг/1,5мл</t>
  </si>
  <si>
    <t>08/2028г</t>
  </si>
  <si>
    <t>Телзап таб. 40мг  №30</t>
  </si>
  <si>
    <t>Лантус Соло Стар 100ЕД/мл 3мл №5</t>
  </si>
  <si>
    <t>12/2025г</t>
  </si>
  <si>
    <t>Тримедат Форте Таблетки 300 мг №20</t>
  </si>
  <si>
    <t>АО  "Валента  Фарм"</t>
  </si>
  <si>
    <t>Фелофрин капли глазные 10% 10мл</t>
  </si>
  <si>
    <t>Тобрекс гл. капли 0,3% 5мл</t>
  </si>
  <si>
    <t>02/2026г</t>
  </si>
  <si>
    <t>300/10</t>
  </si>
  <si>
    <t>Тобрадекс суспензия  5мл №1</t>
  </si>
  <si>
    <t>Витапрост суп рект.10мг №10</t>
  </si>
  <si>
    <t>Глицерин суппоз.рект.  2,11г №10</t>
  </si>
  <si>
    <t>Левомеколь мазь 40г</t>
  </si>
  <si>
    <t>Папаверин суппоз. рект 20 мг №10</t>
  </si>
  <si>
    <t>Цефекон Д супп. рект 100 мг №10</t>
  </si>
  <si>
    <t>Цефекон Д суппоз. рект 250 мг №10</t>
  </si>
  <si>
    <t>Нижфарм</t>
  </si>
  <si>
    <t>Амбросан таб.30мг №20</t>
  </si>
  <si>
    <t>Урсосан капс. 250мг № 100</t>
  </si>
  <si>
    <t>Дикловит капс №30</t>
  </si>
  <si>
    <t>Флуцинар гель 15гр</t>
  </si>
  <si>
    <t>Флуцинар  мазь 15гр</t>
  </si>
  <si>
    <t>Сонапакс таб 25мг №60</t>
  </si>
  <si>
    <t>07/2028г</t>
  </si>
  <si>
    <t>06/2027г</t>
  </si>
  <si>
    <t>Метфогамма таб 850мг №120</t>
  </si>
  <si>
    <t>Мильгамма амп. 2мл №10</t>
  </si>
  <si>
    <t>Woerwag Pharma GmbH &amp; Co.Kg</t>
  </si>
  <si>
    <t>Снуп спрей наз 45мкг/д по 150д №1</t>
  </si>
  <si>
    <t>Тиоцетам р-р 10мл №10</t>
  </si>
  <si>
    <t>11/2025г</t>
  </si>
  <si>
    <t>Кискали таблетки 200мг №63 (3*21)</t>
  </si>
  <si>
    <t>Терафлю экстра лимон при гриппе и простуде пор д/пр р-ра №10</t>
  </si>
  <si>
    <t>Церебролизин р-р 2мл №10</t>
  </si>
  <si>
    <t>Эвер Нейро Фарм (Австрия)</t>
  </si>
  <si>
    <t>Хофитол р-р для оральн.применения 120мл</t>
  </si>
  <si>
    <t>Co. Laboratoires Galeniques Vernin Франция</t>
  </si>
  <si>
    <t>Амарил таб.3мг №30</t>
  </si>
  <si>
    <t>Кордарон таб. 200мг №30</t>
  </si>
  <si>
    <t>Дексатобром гл.кап. флаконы 5мл №1</t>
  </si>
  <si>
    <t>Л-Дексопт гл.капли 5мл</t>
  </si>
  <si>
    <t>Метортрит Ромфарм р-р для инъек 0,75мл №1</t>
  </si>
  <si>
    <t>Метортрит Ромф, р-р д/ин.10мг/мл, по 1,0 мл №1</t>
  </si>
  <si>
    <t>Метортрит Ромф, р-р д/ин.10мг/мл, по 1,5 мл №1</t>
  </si>
  <si>
    <t>Метортрит Ромфарм р-р д/ин. 10мг/мл 1,75мл №1 в щпр.</t>
  </si>
  <si>
    <t>Олопаталлерг Капли глазные 1мг/мл 5мл (флаконы)</t>
  </si>
  <si>
    <t>Румалон р-р д/внутримышечн. введен. 1 мл № 25 (ампулы)</t>
  </si>
  <si>
    <t>Золента Ромфарм 4мг</t>
  </si>
  <si>
    <t>Гиалуром Хондро 60мг/3мл р-р д/приг ин.  3ml</t>
  </si>
  <si>
    <t>Конвулекс  Ретард таб. 300мг №50</t>
  </si>
  <si>
    <t>08/2026г</t>
  </si>
  <si>
    <t>07/2026г</t>
  </si>
  <si>
    <t>04/2028г</t>
  </si>
  <si>
    <t>03/2028г</t>
  </si>
  <si>
    <t>120/10</t>
  </si>
  <si>
    <t>128/8</t>
  </si>
  <si>
    <t>Отривин спрей назальные дозированный 0,1% 10мл</t>
  </si>
  <si>
    <t>ДИФЛЮКАН р-р для в/в ин. 2мг/мл50 мл (флакон)</t>
  </si>
  <si>
    <t>05/2028г</t>
  </si>
  <si>
    <t>Диклофенак Офтальмик гл.кап. 0,1% по 10мл №1</t>
  </si>
  <si>
    <t>Мидоптик 2,5% гл.кап. 10мл №1</t>
  </si>
  <si>
    <t>Моксицин кап.гл.0,5%  5мл</t>
  </si>
  <si>
    <t>10/2026г</t>
  </si>
  <si>
    <t>Натрия хлорид 5% 10мл №1</t>
  </si>
  <si>
    <t>Гальвусмет таб. 50/1000мг №60</t>
  </si>
  <si>
    <t>Гальвусмет таб. 50/850мг №60</t>
  </si>
  <si>
    <t>40/5</t>
  </si>
  <si>
    <t>120/6</t>
  </si>
  <si>
    <t>72/12</t>
  </si>
  <si>
    <t>Лейкопластырь "Мультипласт" 2,5*7,2см</t>
  </si>
  <si>
    <t>Скафо 150 мг порошок</t>
  </si>
  <si>
    <t>Депакин сироп д/пр. внутрь 57,64 мг/мл 150 мл</t>
  </si>
  <si>
    <t>Тиогамма 600мг таб. №60</t>
  </si>
  <si>
    <t>Магнерот табл. № 50</t>
  </si>
  <si>
    <t>Долгит крем 50г</t>
  </si>
  <si>
    <t>Долгит крем 100г</t>
  </si>
  <si>
    <t>Долоргит</t>
  </si>
  <si>
    <t>Ганцивир Лиофилизат д/пригот. р-ра д/инф. 500 мг:№1 фл</t>
  </si>
  <si>
    <t>Азопт 1% глаз.капли 5мл</t>
  </si>
  <si>
    <t>Лазолван таб. 30мг № 50</t>
  </si>
  <si>
    <t>Энтерожермина капс 2мг №12</t>
  </si>
  <si>
    <t>Достинекс таб 0,5мг №8</t>
  </si>
  <si>
    <t>Витрум Юниор мармеладки со вкусом черной смородины №60</t>
  </si>
  <si>
    <t>Витрум Магнивит B6 таблетки №60</t>
  </si>
  <si>
    <t>Витрум Магнивит B6 таблетки №90</t>
  </si>
  <si>
    <t>Витрум витамин Д3 макс таблетки №30</t>
  </si>
  <si>
    <t>Витрум витамин Д3 макс таблетки №60</t>
  </si>
  <si>
    <t>Хофитол табл. №180</t>
  </si>
  <si>
    <t>Метеоспазмил капсулы №30</t>
  </si>
  <si>
    <t>Визкью р-р для внутриглаз. вв 120мг/мл 0,23мл №1(флаконы)</t>
  </si>
  <si>
    <t>Соликва Солостар Р-р д/п/к вв 100 ЕД+33 мкг/мл: шпр 3 мл № 3</t>
  </si>
  <si>
    <t>Туджео Солостар Раствор для инъекций 300ЕД/мл картр1,5 мл</t>
  </si>
  <si>
    <t>Тонзилгон Н капли для приема 100мл</t>
  </si>
  <si>
    <t>Бронхипрет сироп  50мл</t>
  </si>
  <si>
    <t>Тиапросан таб 100мг №30</t>
  </si>
  <si>
    <t>Урсосан капс. 250мг № 50</t>
  </si>
  <si>
    <t>Бионорика Аг</t>
  </si>
  <si>
    <t>Тайверб 250 мг таблетки №70</t>
  </si>
  <si>
    <t>Офтальмологический вискоэластичный р-р "Дисковиск" 1,0мл</t>
  </si>
  <si>
    <t>Варфарин таблетки 2,5мг №100</t>
  </si>
  <si>
    <t>Магне В6 таб №50</t>
  </si>
  <si>
    <t>09/2028г</t>
  </si>
  <si>
    <t>Alcon Couvreur (Бельгия)</t>
  </si>
  <si>
    <t>Энтерожермина сусп. 2 млрд. 5мл №10</t>
  </si>
  <si>
    <t>Энтерожермина Форте  сусп. 4 млрд./5мл №10</t>
  </si>
  <si>
    <t>Камистад гель 10г</t>
  </si>
  <si>
    <t>Телеграм: (+998)97 006 60 36</t>
  </si>
  <si>
    <t>Итомед таб. 50 мг № 20</t>
  </si>
  <si>
    <t>Итомед таб. 50 мг № 40</t>
  </si>
  <si>
    <t>Моносан таб. 20мг №30</t>
  </si>
  <si>
    <t>Моносан таб. 40мг №30</t>
  </si>
  <si>
    <t>10/2028г</t>
  </si>
  <si>
    <t>06/2028г</t>
  </si>
  <si>
    <t>ВОЛЬТАРЕН ЭМУЛЬГЕЛЬ Гель  1% по 50 г (тубы)</t>
  </si>
  <si>
    <t>ВОЛЬТАРЕН ЭМУЛЬГЕЛЬ Гель 1% по 100 г (тубы)</t>
  </si>
  <si>
    <t>Валтрекс таб. 500мг№10 (1х10)</t>
  </si>
  <si>
    <t>Вентолин Эвохалер инг 100мкг 200доз</t>
  </si>
  <si>
    <t>Амарил М СР таб.2мг 500мл №30</t>
  </si>
  <si>
    <t>Апидра р-р д/ин. 100ЕД/мл 3мл №5 (шприц-ручки)</t>
  </si>
  <si>
    <t>Отривин капли назальные дозированный 0,5% 10мл</t>
  </si>
  <si>
    <t>Конвулекс капс.500мг №100</t>
  </si>
  <si>
    <t>Антигриппин таблетки шипучие для взрослых №10</t>
  </si>
  <si>
    <t>Антигриппин таблетки шипучие для детей №30</t>
  </si>
  <si>
    <t>Кловейт Крем 0,05% 25г (тубы)</t>
  </si>
  <si>
    <t>Холисал гель стоматолгический 10 г</t>
  </si>
  <si>
    <t>Церебролизин р-р 10мл №5</t>
  </si>
  <si>
    <t>Церебролизин р-р 5мл №5</t>
  </si>
  <si>
    <t>100/5</t>
  </si>
  <si>
    <t>140/5</t>
  </si>
  <si>
    <t>115/5</t>
  </si>
  <si>
    <t>Гальвус  таб. 50мг№28</t>
  </si>
  <si>
    <t>Флоксадекс гл./ушная сусп  10мл №1</t>
  </si>
  <si>
    <t>Ребагит таб 100мг №30</t>
  </si>
  <si>
    <t xml:space="preserve">                                                         По истечению 3-х рабочих  дней бронь аннулируется.</t>
  </si>
  <si>
    <t>Мильгамма амп. 2мл №5</t>
  </si>
  <si>
    <t>Гексикон супп.ваг. 16 мг №10</t>
  </si>
  <si>
    <t>Перчатки мед. " NEW WORLD LATEX" размер М*100шт</t>
  </si>
  <si>
    <t>Магне В6 ФОРТЕ 100мг/10мг таб №40</t>
  </si>
  <si>
    <t>Но-шпа р-р для инъекций 40мг 2 мл №25</t>
  </si>
  <si>
    <t>Амарил таб.2мг №30</t>
  </si>
  <si>
    <t>Амоксиклав сусп 156,25мг/5мл 100мл</t>
  </si>
  <si>
    <t>АЦЦ ИНЖЕКТ р-р 300мг/3мл д/ин 3мл №10</t>
  </si>
  <si>
    <t>АЦЦ ЛОНГ таблетки 600мг №10</t>
  </si>
  <si>
    <t>Бетафос сусп. 5мг/мл 2мг/мл 1,0 мл №5</t>
  </si>
  <si>
    <t>Гепариновая мазь 25 г туба</t>
  </si>
  <si>
    <t>Кетонал гель 2,5% 50г</t>
  </si>
  <si>
    <t>Кетонал капс 50мг №25</t>
  </si>
  <si>
    <t>Кетонал р-р д/ин 100мг/2мл №10</t>
  </si>
  <si>
    <t>Кетонал Форте таб 100мг №20</t>
  </si>
  <si>
    <t>Псило Бальзам  гел 1% 20г.</t>
  </si>
  <si>
    <t>Сирдалуд таб 2мг №30</t>
  </si>
  <si>
    <t>Экзодерил Лак 5% по 2,5 мл</t>
  </si>
  <si>
    <t xml:space="preserve">Тенолиоф, лиофилизат д/приг.р-ра д/ин. 20мг №1 </t>
  </si>
  <si>
    <t>Дексалгин р-р для инъекций  25мг/мл 2мл  №5</t>
  </si>
  <si>
    <t>10/2027г</t>
  </si>
  <si>
    <t>Кетонал Дуо кап 150мг №30</t>
  </si>
  <si>
    <t>Кетонал супп 100мг №12</t>
  </si>
  <si>
    <t>Линекс капс №16</t>
  </si>
  <si>
    <t>Линекс форте капс. №14</t>
  </si>
  <si>
    <t>Бронхо мунал капс 7мг №10</t>
  </si>
  <si>
    <t>Амарил таб.4мг №30</t>
  </si>
  <si>
    <t>Клексан 2000 р-р анти-ХA 0,2мл №2</t>
  </si>
  <si>
    <t>Клексан 4000 р-р анти-ХA №10</t>
  </si>
  <si>
    <t>Клексан 6000 р-р анти Ха МЕ/0,6 N2</t>
  </si>
  <si>
    <t>Кордарон р-р для внутривенных инъекций 150мг/3 мл 3 мл №6 (ампулы)</t>
  </si>
  <si>
    <t>Плаквенил табл.200мг.№60</t>
  </si>
  <si>
    <t>ZETоптик капл.глазные 10мг/мл+5мг/мл сусп 5мл</t>
  </si>
  <si>
    <t>Кордарон р-р для внутривенных инъекций 150мг/3 мл 3 мл №6</t>
  </si>
  <si>
    <t>Список №3</t>
  </si>
  <si>
    <t>Цены с учетом НДС 12%</t>
  </si>
  <si>
    <t>Снуп спрей наз 90мкг/д по 15мл №1</t>
  </si>
  <si>
    <t>цена со скидкой</t>
  </si>
  <si>
    <t>36 283,79</t>
  </si>
  <si>
    <t>Акция! Купите Терафлю Экстра №10 ,Отривин 0,1%,Вольтарен Эмульгель 50гр или 100гр не менее 10 упаковок с наценкой 0,1%</t>
  </si>
  <si>
    <t>Список №4 продается в ассортименте с  Лазолван таб 30мг № 50 в условиях (5+1)</t>
  </si>
  <si>
    <t xml:space="preserve">Список №1 </t>
  </si>
  <si>
    <t>Список №2</t>
  </si>
  <si>
    <t>Плавикс табл. 75 №28</t>
  </si>
  <si>
    <t>Актовегин р-р д/ин 40мг/мл 10мл №5</t>
  </si>
  <si>
    <t>Такеда</t>
  </si>
  <si>
    <t>Сумма накладной до 6 млн. отгружаются самовывозом.</t>
  </si>
  <si>
    <t>На общую сумму накладной дается 1%</t>
  </si>
  <si>
    <t>Систейн гл капли 10мл №1</t>
  </si>
  <si>
    <t>Алкон</t>
  </si>
  <si>
    <t>Тиогамма р-р д/инф 12мг/мл 50мл №10 (флаконы)</t>
  </si>
  <si>
    <t>Систейн УЛЬТРА ПЛЮС гл капли 10мл №1</t>
  </si>
  <si>
    <t>Список №1 продается 25% список №2 и 25% список №3</t>
  </si>
  <si>
    <t>Прайс-лист на 22.04.2024 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</si>
</sst>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  <numFmt numFmtId="182" formatCode="#,##0.0"/>
    <numFmt numFmtId="183" formatCode="d/m;@"/>
    <numFmt numFmtId="184" formatCode="h:mm;@"/>
    <numFmt numFmtId="185" formatCode="_-* #,##0.000\ _р_._-;\-* #,##0.000\ _р_._-;_-* &quot;-&quot;??\ _р_._-;_-@_-"/>
    <numFmt numFmtId="186" formatCode="_-* #,##0.0000\ _р_._-;\-* #,##0.0000\ _р_._-;_-* &quot;-&quot;??\ _р_._-;_-@_-"/>
    <numFmt numFmtId="187" formatCode="_-* #,##0.00000\ _р_._-;\-* #,##0.00000\ _р_._-;_-* &quot;-&quot;??\ _р_._-;_-@_-"/>
    <numFmt numFmtId="188" formatCode="d/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$&quot;#,##0.00"/>
    <numFmt numFmtId="198" formatCode="_(* #,##0.00_);_(* \(#,##0.00\);_(* &quot;-&quot;_);_(@_)"/>
    <numFmt numFmtId="199" formatCode="_ * #,##0_ ;_ * \-#,##0_ ;_ * &quot;-&quot;_ ;_ @_ "/>
    <numFmt numFmtId="200" formatCode="_-* #,##0_р_._-;\-* #,##0_р_._-;_-* &quot;-&quot;??_р_._-;_-@_-"/>
    <numFmt numFmtId="201" formatCode="0.000"/>
    <numFmt numFmtId="202" formatCode="0.0"/>
    <numFmt numFmtId="203" formatCode="0.000%"/>
    <numFmt numFmtId="204" formatCode="0.0000%"/>
    <numFmt numFmtId="205" formatCode="0.0000"/>
    <numFmt numFmtId="206" formatCode="0.00000"/>
    <numFmt numFmtId="207" formatCode="0.00&quot; %&quot;"/>
    <numFmt numFmtId="208" formatCode="0000"/>
    <numFmt numFmtId="209" formatCode="_-* #,##0.0\ _р_._-;\-* #,##0.0\ _р_._-;_-* &quot;-&quot;??\ _р_._-;_-@_-"/>
    <numFmt numFmtId="210" formatCode="_-* #,##0\ _р_._-;\-* #,##0\ _р_._-;_-* &quot;-&quot;??\ _р_._-;_-@_-"/>
    <numFmt numFmtId="211" formatCode="###0.00;#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b/>
      <sz val="9"/>
      <color indexed="8"/>
      <name val="sans-serif"/>
      <family val="0"/>
    </font>
    <font>
      <sz val="8"/>
      <color indexed="8"/>
      <name val="sans-serif"/>
      <family val="0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Arial"/>
      <family val="2"/>
    </font>
    <font>
      <b/>
      <sz val="9"/>
      <color rgb="FF0C0C0C"/>
      <name val="sans-serif"/>
      <family val="0"/>
    </font>
    <font>
      <sz val="8"/>
      <color rgb="FF0C0C0C"/>
      <name val="sans-serif"/>
      <family val="0"/>
    </font>
    <font>
      <sz val="8"/>
      <color rgb="FF0C0C0C"/>
      <name val="Times New Roman"/>
      <family val="1"/>
    </font>
    <font>
      <sz val="11"/>
      <color rgb="FF0C0C0C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2" fillId="0" borderId="0" applyFon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8" fillId="0" borderId="0">
      <alignment horizontal="left"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horizontal="center"/>
      <protection/>
    </xf>
    <xf numFmtId="10" fontId="11" fillId="0" borderId="0" xfId="0" applyNumberFormat="1" applyFont="1" applyBorder="1" applyAlignment="1" applyProtection="1">
      <alignment horizontal="center"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0" fontId="11" fillId="32" borderId="10" xfId="0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 horizontal="left"/>
      <protection/>
    </xf>
    <xf numFmtId="3" fontId="11" fillId="33" borderId="12" xfId="0" applyNumberFormat="1" applyFont="1" applyFill="1" applyBorder="1" applyAlignment="1" applyProtection="1">
      <alignment horizontal="left"/>
      <protection/>
    </xf>
    <xf numFmtId="3" fontId="11" fillId="33" borderId="13" xfId="0" applyNumberFormat="1" applyFont="1" applyFill="1" applyBorder="1" applyAlignment="1" applyProtection="1">
      <alignment horizontal="left"/>
      <protection/>
    </xf>
    <xf numFmtId="2" fontId="18" fillId="0" borderId="0" xfId="60" applyNumberFormat="1" applyFont="1" applyBorder="1" applyAlignment="1" applyProtection="1">
      <alignment wrapText="1"/>
      <protection/>
    </xf>
    <xf numFmtId="0" fontId="18" fillId="0" borderId="0" xfId="60" applyNumberFormat="1" applyFont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/>
      <protection/>
    </xf>
    <xf numFmtId="0" fontId="9" fillId="0" borderId="14" xfId="60" applyFont="1" applyBorder="1" applyAlignment="1" applyProtection="1">
      <alignment wrapText="1"/>
      <protection/>
    </xf>
    <xf numFmtId="0" fontId="11" fillId="32" borderId="0" xfId="0" applyFont="1" applyFill="1" applyBorder="1" applyAlignment="1" applyProtection="1">
      <alignment horizontal="center" vertical="center" wrapText="1"/>
      <protection/>
    </xf>
    <xf numFmtId="1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9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0" xfId="0" applyFont="1" applyAlignment="1">
      <alignment wrapText="1"/>
    </xf>
    <xf numFmtId="0" fontId="55" fillId="0" borderId="0" xfId="0" applyFont="1" applyAlignment="1">
      <alignment/>
    </xf>
    <xf numFmtId="0" fontId="11" fillId="32" borderId="0" xfId="0" applyFont="1" applyFill="1" applyAlignment="1">
      <alignment/>
    </xf>
    <xf numFmtId="4" fontId="11" fillId="0" borderId="0" xfId="0" applyNumberFormat="1" applyFont="1" applyBorder="1" applyAlignment="1" applyProtection="1">
      <alignment horizontal="center"/>
      <protection/>
    </xf>
    <xf numFmtId="10" fontId="11" fillId="32" borderId="15" xfId="0" applyNumberFormat="1" applyFont="1" applyFill="1" applyBorder="1" applyAlignment="1" applyProtection="1">
      <alignment horizontal="center"/>
      <protection/>
    </xf>
    <xf numFmtId="10" fontId="11" fillId="32" borderId="16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>
      <alignment horizontal="center"/>
    </xf>
    <xf numFmtId="2" fontId="18" fillId="0" borderId="0" xfId="6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0" fillId="32" borderId="10" xfId="60" applyFont="1" applyFill="1" applyBorder="1" applyAlignment="1" applyProtection="1">
      <alignment horizontal="left" wrapText="1"/>
      <protection/>
    </xf>
    <xf numFmtId="0" fontId="11" fillId="32" borderId="10" xfId="0" applyFont="1" applyFill="1" applyBorder="1" applyAlignment="1" applyProtection="1">
      <alignment horizontal="left"/>
      <protection/>
    </xf>
    <xf numFmtId="0" fontId="11" fillId="32" borderId="17" xfId="0" applyFont="1" applyFill="1" applyBorder="1" applyAlignment="1" applyProtection="1">
      <alignment horizontal="left"/>
      <protection/>
    </xf>
    <xf numFmtId="0" fontId="14" fillId="32" borderId="10" xfId="0" applyFont="1" applyFill="1" applyBorder="1" applyAlignment="1" applyProtection="1">
      <alignment/>
      <protection/>
    </xf>
    <xf numFmtId="0" fontId="11" fillId="32" borderId="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5" fillId="32" borderId="10" xfId="0" applyFont="1" applyFill="1" applyBorder="1" applyAlignment="1" applyProtection="1">
      <alignment horizontal="center"/>
      <protection/>
    </xf>
    <xf numFmtId="0" fontId="12" fillId="32" borderId="10" xfId="0" applyFont="1" applyFill="1" applyBorder="1" applyAlignment="1" applyProtection="1">
      <alignment horizontal="center"/>
      <protection/>
    </xf>
    <xf numFmtId="0" fontId="12" fillId="32" borderId="10" xfId="0" applyFont="1" applyFill="1" applyBorder="1" applyAlignment="1" applyProtection="1">
      <alignment/>
      <protection/>
    </xf>
    <xf numFmtId="0" fontId="11" fillId="32" borderId="15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 applyProtection="1">
      <alignment horizontal="center"/>
      <protection/>
    </xf>
    <xf numFmtId="0" fontId="11" fillId="32" borderId="10" xfId="0" applyFont="1" applyFill="1" applyBorder="1" applyAlignment="1">
      <alignment horizontal="left"/>
    </xf>
    <xf numFmtId="0" fontId="11" fillId="32" borderId="16" xfId="0" applyFont="1" applyFill="1" applyBorder="1" applyAlignment="1">
      <alignment horizontal="center"/>
    </xf>
    <xf numFmtId="0" fontId="11" fillId="32" borderId="16" xfId="0" applyFont="1" applyFill="1" applyBorder="1" applyAlignment="1" applyProtection="1">
      <alignment horizontal="center"/>
      <protection/>
    </xf>
    <xf numFmtId="0" fontId="11" fillId="32" borderId="15" xfId="0" applyFont="1" applyFill="1" applyBorder="1" applyAlignment="1">
      <alignment horizontal="center"/>
    </xf>
    <xf numFmtId="0" fontId="12" fillId="32" borderId="0" xfId="0" applyFont="1" applyFill="1" applyAlignment="1">
      <alignment/>
    </xf>
    <xf numFmtId="0" fontId="11" fillId="32" borderId="18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10" fontId="11" fillId="32" borderId="0" xfId="0" applyNumberFormat="1" applyFont="1" applyFill="1" applyAlignment="1">
      <alignment horizontal="center"/>
    </xf>
    <xf numFmtId="0" fontId="11" fillId="32" borderId="0" xfId="0" applyFont="1" applyFill="1" applyBorder="1" applyAlignment="1">
      <alignment/>
    </xf>
    <xf numFmtId="0" fontId="11" fillId="11" borderId="0" xfId="0" applyFont="1" applyFill="1" applyAlignment="1">
      <alignment/>
    </xf>
    <xf numFmtId="0" fontId="11" fillId="32" borderId="0" xfId="0" applyFont="1" applyFill="1" applyBorder="1" applyAlignment="1" applyProtection="1">
      <alignment horizontal="center"/>
      <protection/>
    </xf>
    <xf numFmtId="0" fontId="11" fillId="32" borderId="15" xfId="0" applyFont="1" applyFill="1" applyBorder="1" applyAlignment="1">
      <alignment horizontal="left" wrapText="1"/>
    </xf>
    <xf numFmtId="0" fontId="56" fillId="0" borderId="10" xfId="0" applyFont="1" applyBorder="1" applyAlignment="1">
      <alignment horizontal="left" vertical="top" wrapText="1"/>
    </xf>
    <xf numFmtId="0" fontId="11" fillId="32" borderId="1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wrapText="1"/>
    </xf>
    <xf numFmtId="0" fontId="11" fillId="32" borderId="16" xfId="0" applyFont="1" applyFill="1" applyBorder="1" applyAlignment="1">
      <alignment horizontal="left" wrapText="1"/>
    </xf>
    <xf numFmtId="0" fontId="11" fillId="36" borderId="10" xfId="0" applyFont="1" applyFill="1" applyBorder="1" applyAlignment="1">
      <alignment/>
    </xf>
    <xf numFmtId="0" fontId="15" fillId="36" borderId="10" xfId="0" applyFont="1" applyFill="1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/>
      <protection/>
    </xf>
    <xf numFmtId="0" fontId="12" fillId="36" borderId="19" xfId="0" applyFont="1" applyFill="1" applyBorder="1" applyAlignment="1">
      <alignment/>
    </xf>
    <xf numFmtId="0" fontId="11" fillId="36" borderId="0" xfId="0" applyFont="1" applyFill="1" applyAlignment="1">
      <alignment/>
    </xf>
    <xf numFmtId="0" fontId="12" fillId="37" borderId="10" xfId="0" applyFont="1" applyFill="1" applyBorder="1" applyAlignment="1" applyProtection="1">
      <alignment horizontal="center" wrapText="1"/>
      <protection/>
    </xf>
    <xf numFmtId="0" fontId="9" fillId="37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center"/>
      <protection/>
    </xf>
    <xf numFmtId="0" fontId="9" fillId="37" borderId="1" xfId="0" applyFont="1" applyFill="1" applyBorder="1" applyAlignment="1" applyProtection="1">
      <alignment horizontal="center"/>
      <protection locked="0"/>
    </xf>
    <xf numFmtId="0" fontId="9" fillId="37" borderId="16" xfId="0" applyFont="1" applyFill="1" applyBorder="1" applyAlignment="1" applyProtection="1">
      <alignment horizontal="center"/>
      <protection locked="0"/>
    </xf>
    <xf numFmtId="2" fontId="57" fillId="37" borderId="10" xfId="0" applyNumberFormat="1" applyFont="1" applyFill="1" applyBorder="1" applyAlignment="1">
      <alignment horizontal="right" vertical="top" wrapText="1"/>
    </xf>
    <xf numFmtId="0" fontId="9" fillId="37" borderId="15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2" fontId="18" fillId="32" borderId="0" xfId="60" applyNumberFormat="1" applyFont="1" applyFill="1" applyBorder="1" applyAlignment="1" applyProtection="1">
      <alignment wrapText="1"/>
      <protection/>
    </xf>
    <xf numFmtId="10" fontId="11" fillId="32" borderId="10" xfId="0" applyNumberFormat="1" applyFont="1" applyFill="1" applyBorder="1" applyAlignment="1">
      <alignment horizontal="center"/>
    </xf>
    <xf numFmtId="2" fontId="58" fillId="37" borderId="10" xfId="0" applyNumberFormat="1" applyFont="1" applyFill="1" applyBorder="1" applyAlignment="1">
      <alignment horizontal="right" vertical="top" wrapText="1"/>
    </xf>
    <xf numFmtId="0" fontId="9" fillId="37" borderId="0" xfId="0" applyFont="1" applyFill="1" applyBorder="1" applyAlignment="1" applyProtection="1">
      <alignment horizontal="center"/>
      <protection locked="0"/>
    </xf>
    <xf numFmtId="2" fontId="57" fillId="37" borderId="1" xfId="0" applyNumberFormat="1" applyFont="1" applyFill="1" applyBorder="1" applyAlignment="1">
      <alignment horizontal="right" vertical="top" wrapText="1"/>
    </xf>
    <xf numFmtId="2" fontId="57" fillId="37" borderId="1" xfId="0" applyNumberFormat="1" applyFont="1" applyFill="1" applyBorder="1" applyAlignment="1">
      <alignment horizontal="right" vertical="center" wrapText="1"/>
    </xf>
    <xf numFmtId="9" fontId="11" fillId="32" borderId="10" xfId="0" applyNumberFormat="1" applyFont="1" applyFill="1" applyBorder="1" applyAlignment="1">
      <alignment horizontal="center"/>
    </xf>
    <xf numFmtId="0" fontId="11" fillId="37" borderId="1" xfId="0" applyFont="1" applyFill="1" applyBorder="1" applyAlignment="1" applyProtection="1">
      <alignment horizontal="center"/>
      <protection/>
    </xf>
    <xf numFmtId="9" fontId="11" fillId="32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5" fillId="0" borderId="16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1" fillId="37" borderId="15" xfId="0" applyFont="1" applyFill="1" applyBorder="1" applyAlignment="1">
      <alignment horizontal="center"/>
    </xf>
    <xf numFmtId="2" fontId="57" fillId="37" borderId="0" xfId="0" applyNumberFormat="1" applyFont="1" applyFill="1" applyBorder="1" applyAlignment="1">
      <alignment horizontal="right" vertical="center" wrapText="1"/>
    </xf>
    <xf numFmtId="0" fontId="11" fillId="35" borderId="1" xfId="0" applyFont="1" applyFill="1" applyBorder="1" applyAlignment="1">
      <alignment horizontal="center"/>
    </xf>
    <xf numFmtId="2" fontId="59" fillId="35" borderId="10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 applyProtection="1">
      <alignment horizontal="center"/>
      <protection/>
    </xf>
    <xf numFmtId="10" fontId="11" fillId="32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32" borderId="18" xfId="0" applyFont="1" applyFill="1" applyBorder="1" applyAlignment="1">
      <alignment horizontal="center"/>
    </xf>
    <xf numFmtId="10" fontId="11" fillId="32" borderId="18" xfId="0" applyNumberFormat="1" applyFont="1" applyFill="1" applyBorder="1" applyAlignment="1" applyProtection="1">
      <alignment horizontal="center"/>
      <protection/>
    </xf>
    <xf numFmtId="0" fontId="11" fillId="35" borderId="18" xfId="0" applyFont="1" applyFill="1" applyBorder="1" applyAlignment="1">
      <alignment horizontal="center"/>
    </xf>
    <xf numFmtId="0" fontId="9" fillId="37" borderId="20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>
      <alignment horizontal="left"/>
    </xf>
    <xf numFmtId="0" fontId="15" fillId="36" borderId="14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left" vertical="center"/>
    </xf>
    <xf numFmtId="0" fontId="15" fillId="36" borderId="16" xfId="0" applyFont="1" applyFill="1" applyBorder="1" applyAlignment="1">
      <alignment horizontal="left" vertical="center"/>
    </xf>
    <xf numFmtId="0" fontId="15" fillId="36" borderId="15" xfId="0" applyFont="1" applyFill="1" applyBorder="1" applyAlignment="1">
      <alignment horizontal="left" vertical="center"/>
    </xf>
    <xf numFmtId="0" fontId="16" fillId="32" borderId="21" xfId="60" applyFont="1" applyFill="1" applyBorder="1" applyAlignment="1" applyProtection="1">
      <alignment horizontal="center"/>
      <protection/>
    </xf>
    <xf numFmtId="0" fontId="16" fillId="32" borderId="19" xfId="60" applyFont="1" applyFill="1" applyBorder="1" applyAlignment="1" applyProtection="1">
      <alignment horizontal="center"/>
      <protection/>
    </xf>
    <xf numFmtId="0" fontId="16" fillId="32" borderId="22" xfId="6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3" fillId="32" borderId="16" xfId="0" applyFont="1" applyFill="1" applyBorder="1" applyAlignment="1" applyProtection="1">
      <alignment horizontal="center"/>
      <protection/>
    </xf>
    <xf numFmtId="0" fontId="13" fillId="32" borderId="15" xfId="0" applyFont="1" applyFill="1" applyBorder="1" applyAlignment="1" applyProtection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 2" xfId="33"/>
    <cellStyle name="Comma 3" xfId="34"/>
    <cellStyle name="Currency 3" xfId="35"/>
    <cellStyle name="Normal 2" xfId="36"/>
    <cellStyle name="Normal 5" xfId="37"/>
    <cellStyle name="Normal_Price 2003 29-10-2002" xfId="38"/>
    <cellStyle name="Percent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241</xdr:row>
      <xdr:rowOff>95250</xdr:rowOff>
    </xdr:from>
    <xdr:to>
      <xdr:col>4</xdr:col>
      <xdr:colOff>152400</xdr:colOff>
      <xdr:row>242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48929925"/>
          <a:ext cx="9525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" sqref="B18"/>
    </sheetView>
  </sheetViews>
  <sheetFormatPr defaultColWidth="9.28125" defaultRowHeight="15"/>
  <cols>
    <col min="1" max="1" width="5.28125" style="5" customWidth="1"/>
    <col min="2" max="2" width="59.7109375" style="6" customWidth="1"/>
    <col min="3" max="3" width="9.28125" style="7" customWidth="1"/>
    <col min="4" max="4" width="12.28125" style="8" customWidth="1"/>
    <col min="5" max="5" width="20.8515625" style="7" customWidth="1"/>
    <col min="6" max="6" width="16.28125" style="31" customWidth="1"/>
    <col min="7" max="7" width="13.28125" style="84" customWidth="1"/>
    <col min="8" max="8" width="13.28125" style="9" customWidth="1"/>
    <col min="9" max="9" width="13.421875" style="9" customWidth="1"/>
    <col min="10" max="10" width="35.00390625" style="5" customWidth="1"/>
    <col min="11" max="16384" width="9.28125" style="1" customWidth="1"/>
  </cols>
  <sheetData>
    <row r="1" spans="1:10" ht="22.5" customHeight="1">
      <c r="A1" s="18"/>
      <c r="B1" s="38" t="s">
        <v>300</v>
      </c>
      <c r="C1" s="3"/>
      <c r="D1" s="16" t="s">
        <v>11</v>
      </c>
      <c r="E1" s="15"/>
      <c r="F1" s="32"/>
      <c r="G1" s="85"/>
      <c r="H1" s="15"/>
      <c r="I1" s="15"/>
      <c r="J1" s="15"/>
    </row>
    <row r="2" spans="1:10" ht="15">
      <c r="A2" s="11"/>
      <c r="B2" s="39" t="s">
        <v>28</v>
      </c>
      <c r="C2" s="3"/>
      <c r="D2" s="3"/>
      <c r="E2" s="2"/>
      <c r="F2" s="33"/>
      <c r="G2" s="64"/>
      <c r="H2" s="4"/>
      <c r="I2" s="4"/>
      <c r="J2" s="12"/>
    </row>
    <row r="3" spans="1:10" ht="15">
      <c r="A3" s="11"/>
      <c r="B3" s="39" t="s">
        <v>9</v>
      </c>
      <c r="C3" s="3"/>
      <c r="D3" s="26"/>
      <c r="E3" s="28"/>
      <c r="F3" s="33"/>
      <c r="G3" s="64"/>
      <c r="H3" s="4"/>
      <c r="I3" s="4"/>
      <c r="J3" s="1"/>
    </row>
    <row r="4" spans="1:10" ht="15">
      <c r="A4" s="11"/>
      <c r="B4" s="40" t="s">
        <v>219</v>
      </c>
      <c r="C4" s="3"/>
      <c r="D4" s="3"/>
      <c r="E4" s="2"/>
      <c r="F4" s="33"/>
      <c r="G4" s="64"/>
      <c r="H4" s="4"/>
      <c r="I4" s="4"/>
      <c r="J4" s="1"/>
    </row>
    <row r="5" spans="1:10" s="25" customFormat="1" ht="6" customHeight="1">
      <c r="A5" s="24"/>
      <c r="B5" s="19"/>
      <c r="C5" s="20"/>
      <c r="D5" s="20"/>
      <c r="E5" s="21"/>
      <c r="F5" s="34"/>
      <c r="G5" s="19"/>
      <c r="H5" s="22"/>
      <c r="I5" s="22"/>
      <c r="J5" s="23"/>
    </row>
    <row r="6" spans="1:10" ht="15.75" thickBot="1">
      <c r="A6" s="11"/>
      <c r="B6" s="17"/>
      <c r="C6" s="3"/>
      <c r="D6" s="20"/>
      <c r="E6" s="2"/>
      <c r="F6" s="33"/>
      <c r="G6" s="64"/>
      <c r="H6" s="4"/>
      <c r="I6" s="4"/>
      <c r="J6" s="13" t="s">
        <v>10</v>
      </c>
    </row>
    <row r="7" spans="1:10" ht="15.75" thickBot="1">
      <c r="A7" s="11"/>
      <c r="B7" s="1"/>
      <c r="C7" s="3"/>
      <c r="D7" s="3"/>
      <c r="E7" s="2"/>
      <c r="F7" s="33"/>
      <c r="G7" s="64"/>
      <c r="H7" s="4"/>
      <c r="I7" s="4"/>
      <c r="J7" s="14">
        <f>H25+H37+H49+H54+H56+H63+H234+H238</f>
        <v>0</v>
      </c>
    </row>
    <row r="8" spans="1:10" s="27" customFormat="1" ht="16.5" customHeight="1">
      <c r="A8" s="123" t="s">
        <v>0</v>
      </c>
      <c r="B8" s="124"/>
      <c r="C8" s="124"/>
      <c r="D8" s="124"/>
      <c r="E8" s="124"/>
      <c r="F8" s="124"/>
      <c r="G8" s="124"/>
      <c r="H8" s="124"/>
      <c r="I8" s="124"/>
      <c r="J8" s="125"/>
    </row>
    <row r="9" spans="1:10" s="42" customFormat="1" ht="15.75">
      <c r="A9" s="41"/>
      <c r="B9" s="126" t="s">
        <v>1</v>
      </c>
      <c r="C9" s="127"/>
      <c r="D9" s="127"/>
      <c r="E9" s="127"/>
      <c r="F9" s="127"/>
      <c r="G9" s="127"/>
      <c r="H9" s="127"/>
      <c r="I9" s="127"/>
      <c r="J9" s="128"/>
    </row>
    <row r="10" spans="1:10" s="74" customFormat="1" ht="18.75">
      <c r="A10" s="70"/>
      <c r="B10" s="71" t="s">
        <v>80</v>
      </c>
      <c r="C10" s="72" t="s">
        <v>88</v>
      </c>
      <c r="D10" s="72" t="s">
        <v>81</v>
      </c>
      <c r="E10" s="72" t="s">
        <v>82</v>
      </c>
      <c r="F10" s="72" t="s">
        <v>89</v>
      </c>
      <c r="G10" s="76" t="s">
        <v>83</v>
      </c>
      <c r="H10" s="72" t="s">
        <v>84</v>
      </c>
      <c r="I10" s="72" t="s">
        <v>85</v>
      </c>
      <c r="J10" s="73" t="s">
        <v>86</v>
      </c>
    </row>
    <row r="11" spans="1:10" s="75" customFormat="1" ht="18.75">
      <c r="A11" s="70"/>
      <c r="B11" s="114" t="s">
        <v>282</v>
      </c>
      <c r="C11" s="115"/>
      <c r="D11" s="115"/>
      <c r="E11" s="115"/>
      <c r="F11" s="115"/>
      <c r="G11" s="115"/>
      <c r="H11" s="115"/>
      <c r="I11" s="115"/>
      <c r="J11" s="116"/>
    </row>
    <row r="12" spans="1:10" s="63" customFormat="1" ht="18.75" customHeight="1" hidden="1">
      <c r="A12" s="43">
        <v>1</v>
      </c>
      <c r="B12" s="50" t="s">
        <v>100</v>
      </c>
      <c r="C12" s="48">
        <v>180</v>
      </c>
      <c r="D12" s="10">
        <v>0.05</v>
      </c>
      <c r="E12" s="48">
        <v>46807.12</v>
      </c>
      <c r="F12" s="36">
        <v>52815.95</v>
      </c>
      <c r="G12" s="77"/>
      <c r="H12" s="49">
        <f>E12*G12</f>
        <v>0</v>
      </c>
      <c r="I12" s="48" t="s">
        <v>18</v>
      </c>
      <c r="J12" s="50" t="s">
        <v>8</v>
      </c>
    </row>
    <row r="13" spans="1:10" s="63" customFormat="1" ht="15" customHeight="1" hidden="1">
      <c r="A13" s="43">
        <v>2</v>
      </c>
      <c r="B13" s="47" t="s">
        <v>105</v>
      </c>
      <c r="C13" s="53">
        <v>40</v>
      </c>
      <c r="D13" s="29">
        <v>0.06</v>
      </c>
      <c r="E13" s="53">
        <v>681372.56</v>
      </c>
      <c r="F13" s="36">
        <v>753034.69</v>
      </c>
      <c r="G13" s="78"/>
      <c r="H13" s="49">
        <f>E13*G13</f>
        <v>0</v>
      </c>
      <c r="I13" s="48" t="s">
        <v>21</v>
      </c>
      <c r="J13" s="50" t="s">
        <v>8</v>
      </c>
    </row>
    <row r="14" spans="1:10" s="27" customFormat="1" ht="15" customHeight="1" hidden="1">
      <c r="A14" s="43">
        <v>3</v>
      </c>
      <c r="B14" s="47" t="s">
        <v>98</v>
      </c>
      <c r="C14" s="53">
        <v>84</v>
      </c>
      <c r="D14" s="29">
        <v>0.07</v>
      </c>
      <c r="E14" s="53">
        <v>82111.13</v>
      </c>
      <c r="F14" s="36">
        <v>90733.51</v>
      </c>
      <c r="G14" s="77"/>
      <c r="H14" s="49">
        <f>E14*G14</f>
        <v>0</v>
      </c>
      <c r="I14" s="48" t="s">
        <v>23</v>
      </c>
      <c r="J14" s="55" t="s">
        <v>8</v>
      </c>
    </row>
    <row r="15" spans="1:10" s="27" customFormat="1" ht="15">
      <c r="A15" s="43"/>
      <c r="B15" s="47"/>
      <c r="C15" s="53"/>
      <c r="D15" s="29"/>
      <c r="E15" s="53"/>
      <c r="F15" s="36"/>
      <c r="G15" s="78"/>
      <c r="H15" s="49"/>
      <c r="I15" s="48"/>
      <c r="J15" s="50"/>
    </row>
    <row r="16" spans="1:10" s="27" customFormat="1" ht="18.75">
      <c r="A16" s="43"/>
      <c r="B16" s="117" t="s">
        <v>299</v>
      </c>
      <c r="C16" s="118"/>
      <c r="D16" s="118"/>
      <c r="E16" s="118"/>
      <c r="F16" s="118"/>
      <c r="G16" s="118"/>
      <c r="H16" s="118"/>
      <c r="I16" s="118"/>
      <c r="J16" s="119"/>
    </row>
    <row r="17" spans="1:10" s="27" customFormat="1" ht="18.75">
      <c r="A17" s="70"/>
      <c r="B17" s="120" t="s">
        <v>288</v>
      </c>
      <c r="C17" s="121"/>
      <c r="D17" s="121"/>
      <c r="E17" s="121"/>
      <c r="F17" s="121"/>
      <c r="G17" s="121"/>
      <c r="H17" s="121"/>
      <c r="I17" s="121"/>
      <c r="J17" s="122"/>
    </row>
    <row r="18" spans="1:10" s="27" customFormat="1" ht="15">
      <c r="A18" s="43">
        <v>1</v>
      </c>
      <c r="B18" s="104" t="s">
        <v>291</v>
      </c>
      <c r="C18" s="53">
        <v>54</v>
      </c>
      <c r="D18" s="29">
        <v>0.15</v>
      </c>
      <c r="E18" s="53">
        <v>175984.18</v>
      </c>
      <c r="F18" s="99">
        <v>222011.81</v>
      </c>
      <c r="G18" s="79"/>
      <c r="H18" s="49">
        <f aca="true" t="shared" si="0" ref="H18:H25">E18*G18</f>
        <v>0</v>
      </c>
      <c r="I18" s="48" t="s">
        <v>20</v>
      </c>
      <c r="J18" s="50" t="s">
        <v>292</v>
      </c>
    </row>
    <row r="19" spans="1:10" s="27" customFormat="1" ht="15">
      <c r="A19" s="43">
        <v>2</v>
      </c>
      <c r="B19" s="68" t="s">
        <v>276</v>
      </c>
      <c r="C19" s="48">
        <v>48</v>
      </c>
      <c r="D19" s="10">
        <v>0.08</v>
      </c>
      <c r="E19" s="48">
        <v>134967.02</v>
      </c>
      <c r="F19" s="36">
        <v>123753.44</v>
      </c>
      <c r="G19" s="77"/>
      <c r="H19" s="49">
        <f t="shared" si="0"/>
        <v>0</v>
      </c>
      <c r="I19" s="48" t="s">
        <v>104</v>
      </c>
      <c r="J19" s="50" t="s">
        <v>8</v>
      </c>
    </row>
    <row r="20" spans="1:10" s="27" customFormat="1" ht="15">
      <c r="A20" s="43">
        <v>3</v>
      </c>
      <c r="B20" s="107" t="s">
        <v>139</v>
      </c>
      <c r="C20" s="48">
        <v>154</v>
      </c>
      <c r="D20" s="10">
        <v>0.06</v>
      </c>
      <c r="E20" s="48">
        <v>151451.32</v>
      </c>
      <c r="F20" s="36">
        <v>142518.4</v>
      </c>
      <c r="G20" s="77"/>
      <c r="H20" s="49">
        <f t="shared" si="0"/>
        <v>0</v>
      </c>
      <c r="I20" s="48" t="s">
        <v>175</v>
      </c>
      <c r="J20" s="50" t="s">
        <v>140</v>
      </c>
    </row>
    <row r="21" spans="1:10" s="27" customFormat="1" ht="15">
      <c r="A21" s="43">
        <v>4</v>
      </c>
      <c r="B21" s="68" t="s">
        <v>290</v>
      </c>
      <c r="C21" s="48"/>
      <c r="D21" s="10">
        <v>0.1</v>
      </c>
      <c r="E21" s="48">
        <v>241348.43</v>
      </c>
      <c r="F21" s="100">
        <v>221932.11</v>
      </c>
      <c r="G21" s="77"/>
      <c r="H21" s="49">
        <f t="shared" si="0"/>
        <v>0</v>
      </c>
      <c r="I21" s="48" t="s">
        <v>120</v>
      </c>
      <c r="J21" s="50" t="s">
        <v>8</v>
      </c>
    </row>
    <row r="22" spans="1:10" s="27" customFormat="1" ht="15">
      <c r="A22" s="43">
        <v>5</v>
      </c>
      <c r="B22" s="107" t="s">
        <v>295</v>
      </c>
      <c r="C22" s="48"/>
      <c r="D22" s="10">
        <v>0.15</v>
      </c>
      <c r="E22" s="48">
        <v>91874.1</v>
      </c>
      <c r="F22" s="36"/>
      <c r="G22" s="77"/>
      <c r="H22" s="49">
        <f t="shared" si="0"/>
        <v>0</v>
      </c>
      <c r="I22" s="48" t="s">
        <v>68</v>
      </c>
      <c r="J22" s="50" t="s">
        <v>296</v>
      </c>
    </row>
    <row r="23" spans="1:10" s="27" customFormat="1" ht="15">
      <c r="A23" s="43">
        <v>6</v>
      </c>
      <c r="B23" s="113" t="s">
        <v>298</v>
      </c>
      <c r="C23" s="109"/>
      <c r="D23" s="110">
        <v>0.15</v>
      </c>
      <c r="E23" s="109">
        <v>165163.98</v>
      </c>
      <c r="F23" s="111"/>
      <c r="G23" s="112"/>
      <c r="H23" s="49">
        <f t="shared" si="0"/>
        <v>0</v>
      </c>
      <c r="I23" s="109" t="s">
        <v>68</v>
      </c>
      <c r="J23" s="55" t="s">
        <v>296</v>
      </c>
    </row>
    <row r="24" spans="1:10" s="27" customFormat="1" ht="15">
      <c r="A24" s="43">
        <v>7</v>
      </c>
      <c r="B24" s="107" t="s">
        <v>297</v>
      </c>
      <c r="C24" s="48"/>
      <c r="D24" s="10">
        <v>0.08</v>
      </c>
      <c r="E24" s="48">
        <v>447674</v>
      </c>
      <c r="F24" s="36">
        <v>558538.24</v>
      </c>
      <c r="G24" s="79"/>
      <c r="H24" s="49">
        <f t="shared" si="0"/>
        <v>0</v>
      </c>
      <c r="I24" s="48" t="s">
        <v>38</v>
      </c>
      <c r="J24" s="50" t="s">
        <v>140</v>
      </c>
    </row>
    <row r="25" spans="1:10" s="27" customFormat="1" ht="15">
      <c r="A25" s="43"/>
      <c r="B25" s="65"/>
      <c r="C25" s="53"/>
      <c r="D25" s="29"/>
      <c r="E25" s="53"/>
      <c r="F25" s="36"/>
      <c r="G25" s="98"/>
      <c r="H25" s="49">
        <f>SUM(H18:H24)</f>
        <v>0</v>
      </c>
      <c r="I25" s="48"/>
      <c r="J25" s="50"/>
    </row>
    <row r="26" spans="1:10" s="27" customFormat="1" ht="18.75">
      <c r="A26" s="70"/>
      <c r="B26" s="120" t="s">
        <v>289</v>
      </c>
      <c r="C26" s="121"/>
      <c r="D26" s="121"/>
      <c r="E26" s="121"/>
      <c r="F26" s="121"/>
      <c r="G26" s="121"/>
      <c r="H26" s="121"/>
      <c r="I26" s="121"/>
      <c r="J26" s="122"/>
    </row>
    <row r="27" spans="1:10" s="27" customFormat="1" ht="15">
      <c r="A27" s="43">
        <v>1</v>
      </c>
      <c r="B27" s="104" t="s">
        <v>67</v>
      </c>
      <c r="C27" s="53">
        <v>144</v>
      </c>
      <c r="D27" s="29">
        <v>0.08</v>
      </c>
      <c r="E27" s="53">
        <v>76560.29</v>
      </c>
      <c r="F27" s="36">
        <v>69539.41</v>
      </c>
      <c r="G27" s="101"/>
      <c r="H27" s="49">
        <f aca="true" t="shared" si="1" ref="H27:H36">E27*G27</f>
        <v>0</v>
      </c>
      <c r="I27" s="48" t="s">
        <v>68</v>
      </c>
      <c r="J27" s="50" t="s">
        <v>69</v>
      </c>
    </row>
    <row r="28" spans="1:10" s="27" customFormat="1" ht="15">
      <c r="A28" s="43">
        <v>2</v>
      </c>
      <c r="B28" s="47" t="s">
        <v>184</v>
      </c>
      <c r="C28" s="53">
        <v>24</v>
      </c>
      <c r="D28" s="29">
        <v>0.1</v>
      </c>
      <c r="E28" s="53">
        <v>64702.94</v>
      </c>
      <c r="F28" s="36">
        <v>60669.02</v>
      </c>
      <c r="G28" s="89"/>
      <c r="H28" s="49">
        <f t="shared" si="1"/>
        <v>0</v>
      </c>
      <c r="I28" s="48" t="s">
        <v>39</v>
      </c>
      <c r="J28" s="50" t="s">
        <v>8</v>
      </c>
    </row>
    <row r="29" spans="1:10" s="27" customFormat="1" ht="15">
      <c r="A29" s="43">
        <v>3</v>
      </c>
      <c r="B29" s="65" t="s">
        <v>280</v>
      </c>
      <c r="C29" s="53">
        <v>80</v>
      </c>
      <c r="D29" s="29">
        <v>0.06</v>
      </c>
      <c r="E29" s="53">
        <v>168433.88</v>
      </c>
      <c r="F29" s="36">
        <v>157000.63</v>
      </c>
      <c r="G29" s="77"/>
      <c r="H29" s="49">
        <f t="shared" si="1"/>
        <v>0</v>
      </c>
      <c r="I29" s="48" t="s">
        <v>20</v>
      </c>
      <c r="J29" s="50" t="s">
        <v>8</v>
      </c>
    </row>
    <row r="30" spans="1:10" s="27" customFormat="1" ht="15">
      <c r="A30" s="43">
        <v>3</v>
      </c>
      <c r="B30" s="47" t="s">
        <v>192</v>
      </c>
      <c r="C30" s="53">
        <v>160</v>
      </c>
      <c r="D30" s="29">
        <v>0.07</v>
      </c>
      <c r="E30" s="53">
        <v>66852.96</v>
      </c>
      <c r="F30" s="36">
        <v>63768.64</v>
      </c>
      <c r="G30" s="77"/>
      <c r="H30" s="49">
        <f t="shared" si="1"/>
        <v>0</v>
      </c>
      <c r="I30" s="48" t="s">
        <v>21</v>
      </c>
      <c r="J30" s="50" t="s">
        <v>8</v>
      </c>
    </row>
    <row r="31" spans="1:10" s="27" customFormat="1" ht="30">
      <c r="A31" s="43">
        <v>4</v>
      </c>
      <c r="B31" s="65" t="s">
        <v>203</v>
      </c>
      <c r="C31" s="53">
        <v>40</v>
      </c>
      <c r="D31" s="29">
        <v>0.04</v>
      </c>
      <c r="E31" s="53">
        <v>602008.09</v>
      </c>
      <c r="F31" s="36">
        <v>601006.93</v>
      </c>
      <c r="G31" s="88"/>
      <c r="H31" s="49">
        <f t="shared" si="1"/>
        <v>0</v>
      </c>
      <c r="I31" s="48" t="s">
        <v>19</v>
      </c>
      <c r="J31" s="50" t="s">
        <v>8</v>
      </c>
    </row>
    <row r="32" spans="1:10" s="27" customFormat="1" ht="30">
      <c r="A32" s="43">
        <v>5</v>
      </c>
      <c r="B32" s="65" t="s">
        <v>105</v>
      </c>
      <c r="C32" s="53">
        <v>40</v>
      </c>
      <c r="D32" s="29">
        <v>0.04</v>
      </c>
      <c r="E32" s="53">
        <v>748971.85</v>
      </c>
      <c r="F32" s="36">
        <v>753034.69</v>
      </c>
      <c r="G32" s="77"/>
      <c r="H32" s="49">
        <f t="shared" si="1"/>
        <v>0</v>
      </c>
      <c r="I32" s="48" t="s">
        <v>34</v>
      </c>
      <c r="J32" s="50" t="s">
        <v>8</v>
      </c>
    </row>
    <row r="33" spans="1:10" s="27" customFormat="1" ht="15">
      <c r="A33" s="43">
        <v>6</v>
      </c>
      <c r="B33" s="47" t="s">
        <v>113</v>
      </c>
      <c r="C33" s="53">
        <v>84</v>
      </c>
      <c r="D33" s="29">
        <v>0.07</v>
      </c>
      <c r="E33" s="53">
        <v>45506.99</v>
      </c>
      <c r="F33" s="36">
        <v>44549.25</v>
      </c>
      <c r="G33" s="77"/>
      <c r="H33" s="49">
        <f t="shared" si="1"/>
        <v>0</v>
      </c>
      <c r="I33" s="48" t="s">
        <v>37</v>
      </c>
      <c r="J33" s="50" t="s">
        <v>8</v>
      </c>
    </row>
    <row r="34" spans="1:10" s="27" customFormat="1" ht="15">
      <c r="A34" s="43">
        <v>7</v>
      </c>
      <c r="B34" s="105" t="s">
        <v>47</v>
      </c>
      <c r="C34" s="53">
        <v>100</v>
      </c>
      <c r="D34" s="29">
        <v>0.01</v>
      </c>
      <c r="E34" s="53">
        <v>77766.77</v>
      </c>
      <c r="F34" s="36">
        <v>93163.86</v>
      </c>
      <c r="G34" s="77"/>
      <c r="H34" s="49">
        <f t="shared" si="1"/>
        <v>0</v>
      </c>
      <c r="I34" s="48" t="s">
        <v>42</v>
      </c>
      <c r="J34" s="50" t="s">
        <v>13</v>
      </c>
    </row>
    <row r="35" spans="1:10" s="27" customFormat="1" ht="18" customHeight="1">
      <c r="A35" s="43">
        <v>8</v>
      </c>
      <c r="B35" s="65" t="s">
        <v>116</v>
      </c>
      <c r="C35" s="53" t="s">
        <v>180</v>
      </c>
      <c r="D35" s="29">
        <v>0.1</v>
      </c>
      <c r="E35" s="53">
        <v>90646.68</v>
      </c>
      <c r="F35" s="36">
        <v>124711.42</v>
      </c>
      <c r="G35" s="77"/>
      <c r="H35" s="49">
        <f t="shared" si="1"/>
        <v>0</v>
      </c>
      <c r="I35" s="48" t="s">
        <v>21</v>
      </c>
      <c r="J35" s="67" t="s">
        <v>117</v>
      </c>
    </row>
    <row r="36" spans="1:10" s="27" customFormat="1" ht="18" customHeight="1">
      <c r="A36" s="43">
        <v>9</v>
      </c>
      <c r="B36" s="65" t="s">
        <v>216</v>
      </c>
      <c r="C36" s="53">
        <v>64</v>
      </c>
      <c r="D36" s="29">
        <v>0.02</v>
      </c>
      <c r="E36" s="53">
        <v>90279.9</v>
      </c>
      <c r="F36" s="36">
        <v>73882.65</v>
      </c>
      <c r="G36" s="77"/>
      <c r="H36" s="49">
        <f t="shared" si="1"/>
        <v>0</v>
      </c>
      <c r="I36" s="48" t="s">
        <v>39</v>
      </c>
      <c r="J36" s="67" t="s">
        <v>8</v>
      </c>
    </row>
    <row r="37" spans="1:10" s="27" customFormat="1" ht="15">
      <c r="A37" s="43"/>
      <c r="B37" s="69"/>
      <c r="C37" s="51"/>
      <c r="D37" s="30"/>
      <c r="E37" s="51"/>
      <c r="F37" s="37"/>
      <c r="G37" s="88"/>
      <c r="H37" s="52">
        <f>SUM(H27:H36)</f>
        <v>0</v>
      </c>
      <c r="I37" s="51"/>
      <c r="J37" s="56"/>
    </row>
    <row r="38" spans="1:10" s="27" customFormat="1" ht="18.75">
      <c r="A38" s="70"/>
      <c r="B38" s="120" t="s">
        <v>281</v>
      </c>
      <c r="C38" s="121"/>
      <c r="D38" s="121"/>
      <c r="E38" s="121"/>
      <c r="F38" s="121"/>
      <c r="G38" s="121"/>
      <c r="H38" s="121"/>
      <c r="I38" s="121"/>
      <c r="J38" s="122"/>
    </row>
    <row r="39" spans="1:10" s="27" customFormat="1" ht="15">
      <c r="A39" s="43">
        <v>1</v>
      </c>
      <c r="B39" s="68" t="s">
        <v>230</v>
      </c>
      <c r="C39" s="48">
        <v>200</v>
      </c>
      <c r="D39" s="10">
        <v>0.09</v>
      </c>
      <c r="E39" s="48">
        <v>103486.39</v>
      </c>
      <c r="F39" s="36">
        <v>94969.87</v>
      </c>
      <c r="G39" s="77"/>
      <c r="H39" s="49">
        <f aca="true" t="shared" si="2" ref="H39:H48">E39*G39</f>
        <v>0</v>
      </c>
      <c r="I39" s="48" t="s">
        <v>21</v>
      </c>
      <c r="J39" s="50" t="s">
        <v>8</v>
      </c>
    </row>
    <row r="40" spans="1:10" s="27" customFormat="1" ht="15">
      <c r="A40" s="43">
        <v>2</v>
      </c>
      <c r="B40" s="47" t="s">
        <v>150</v>
      </c>
      <c r="C40" s="53">
        <v>216</v>
      </c>
      <c r="D40" s="29">
        <v>0.07</v>
      </c>
      <c r="E40" s="53">
        <v>72790.55</v>
      </c>
      <c r="F40" s="36">
        <v>70898.93</v>
      </c>
      <c r="G40" s="77"/>
      <c r="H40" s="49">
        <f t="shared" si="2"/>
        <v>0</v>
      </c>
      <c r="I40" s="48" t="s">
        <v>40</v>
      </c>
      <c r="J40" s="50" t="s">
        <v>8</v>
      </c>
    </row>
    <row r="41" spans="1:10" s="27" customFormat="1" ht="15">
      <c r="A41" s="43">
        <v>3</v>
      </c>
      <c r="B41" s="68" t="s">
        <v>273</v>
      </c>
      <c r="C41" s="48">
        <v>216</v>
      </c>
      <c r="D41" s="10">
        <v>0.04</v>
      </c>
      <c r="E41" s="48">
        <v>109180.37</v>
      </c>
      <c r="F41" s="36">
        <v>104004.04</v>
      </c>
      <c r="G41" s="77"/>
      <c r="H41" s="49">
        <f t="shared" si="2"/>
        <v>0</v>
      </c>
      <c r="I41" s="48" t="s">
        <v>104</v>
      </c>
      <c r="J41" s="50" t="s">
        <v>8</v>
      </c>
    </row>
    <row r="42" spans="1:10" s="27" customFormat="1" ht="15">
      <c r="A42" s="43">
        <v>4</v>
      </c>
      <c r="B42" s="65" t="s">
        <v>243</v>
      </c>
      <c r="C42" s="48">
        <v>100</v>
      </c>
      <c r="D42" s="10">
        <v>0.1</v>
      </c>
      <c r="E42" s="48">
        <v>110234.07</v>
      </c>
      <c r="F42" s="36">
        <v>142082.02</v>
      </c>
      <c r="G42" s="77"/>
      <c r="H42" s="49">
        <f t="shared" si="2"/>
        <v>0</v>
      </c>
      <c r="I42" s="48" t="s">
        <v>175</v>
      </c>
      <c r="J42" s="50" t="s">
        <v>4</v>
      </c>
    </row>
    <row r="43" spans="1:10" s="27" customFormat="1" ht="15">
      <c r="A43" s="43">
        <v>5</v>
      </c>
      <c r="B43" s="47" t="s">
        <v>177</v>
      </c>
      <c r="C43" s="53" t="s">
        <v>181</v>
      </c>
      <c r="D43" s="29">
        <v>0.1</v>
      </c>
      <c r="E43" s="53">
        <v>325832.8</v>
      </c>
      <c r="F43" s="36">
        <v>426246.05</v>
      </c>
      <c r="G43" s="77"/>
      <c r="H43" s="49">
        <f t="shared" si="2"/>
        <v>0</v>
      </c>
      <c r="I43" s="48" t="s">
        <v>21</v>
      </c>
      <c r="J43" s="50" t="s">
        <v>4</v>
      </c>
    </row>
    <row r="44" spans="1:10" s="27" customFormat="1" ht="15">
      <c r="A44" s="43">
        <v>6</v>
      </c>
      <c r="B44" s="50" t="s">
        <v>178</v>
      </c>
      <c r="C44" s="48" t="s">
        <v>181</v>
      </c>
      <c r="D44" s="10">
        <v>0.1</v>
      </c>
      <c r="E44" s="48">
        <v>325518.1</v>
      </c>
      <c r="F44" s="36">
        <v>426246.05</v>
      </c>
      <c r="G44" s="77"/>
      <c r="H44" s="49">
        <f t="shared" si="2"/>
        <v>0</v>
      </c>
      <c r="I44" s="48" t="s">
        <v>41</v>
      </c>
      <c r="J44" s="50" t="s">
        <v>4</v>
      </c>
    </row>
    <row r="45" spans="1:10" s="27" customFormat="1" ht="15">
      <c r="A45" s="43">
        <v>7</v>
      </c>
      <c r="B45" s="104" t="s">
        <v>186</v>
      </c>
      <c r="C45" s="53">
        <v>270</v>
      </c>
      <c r="D45" s="29">
        <v>0.08</v>
      </c>
      <c r="E45" s="53">
        <v>85597.31</v>
      </c>
      <c r="F45" s="36">
        <v>88494.22</v>
      </c>
      <c r="G45" s="77"/>
      <c r="H45" s="49">
        <f t="shared" si="2"/>
        <v>0</v>
      </c>
      <c r="I45" s="48" t="s">
        <v>166</v>
      </c>
      <c r="J45" s="50" t="s">
        <v>140</v>
      </c>
    </row>
    <row r="46" spans="1:10" s="27" customFormat="1" ht="15">
      <c r="A46" s="43">
        <v>8</v>
      </c>
      <c r="B46" s="104" t="s">
        <v>138</v>
      </c>
      <c r="C46" s="53">
        <v>36</v>
      </c>
      <c r="D46" s="29">
        <v>0.1</v>
      </c>
      <c r="E46" s="53">
        <v>133071.59</v>
      </c>
      <c r="F46" s="36">
        <v>139727.71</v>
      </c>
      <c r="G46" s="77"/>
      <c r="H46" s="49">
        <f t="shared" si="2"/>
        <v>0</v>
      </c>
      <c r="I46" s="48" t="s">
        <v>94</v>
      </c>
      <c r="J46" s="50" t="s">
        <v>140</v>
      </c>
    </row>
    <row r="47" spans="1:10" s="27" customFormat="1" ht="15">
      <c r="A47" s="43">
        <v>9</v>
      </c>
      <c r="B47" s="105" t="s">
        <v>185</v>
      </c>
      <c r="C47" s="53"/>
      <c r="D47" s="29">
        <v>0.12</v>
      </c>
      <c r="E47" s="53">
        <v>457089.92</v>
      </c>
      <c r="F47" s="36">
        <v>455512.35</v>
      </c>
      <c r="G47" s="77"/>
      <c r="H47" s="49">
        <f t="shared" si="2"/>
        <v>0</v>
      </c>
      <c r="I47" s="48" t="s">
        <v>175</v>
      </c>
      <c r="J47" s="50" t="s">
        <v>140</v>
      </c>
    </row>
    <row r="48" spans="1:10" s="27" customFormat="1" ht="15">
      <c r="A48" s="43">
        <v>10</v>
      </c>
      <c r="B48" s="65" t="s">
        <v>204</v>
      </c>
      <c r="C48" s="53">
        <v>40</v>
      </c>
      <c r="D48" s="29">
        <v>0.04</v>
      </c>
      <c r="E48" s="53">
        <v>580301.33</v>
      </c>
      <c r="F48" s="36">
        <v>576284.66</v>
      </c>
      <c r="G48" s="77"/>
      <c r="H48" s="49">
        <f t="shared" si="2"/>
        <v>0</v>
      </c>
      <c r="I48" s="48" t="s">
        <v>26</v>
      </c>
      <c r="J48" s="50" t="s">
        <v>8</v>
      </c>
    </row>
    <row r="49" spans="1:10" s="27" customFormat="1" ht="15">
      <c r="A49" s="43"/>
      <c r="B49" s="69"/>
      <c r="C49" s="51"/>
      <c r="D49" s="30"/>
      <c r="E49" s="51"/>
      <c r="F49" s="37"/>
      <c r="G49" s="80"/>
      <c r="H49" s="52">
        <f>SUM(H39:H48)</f>
        <v>0</v>
      </c>
      <c r="I49" s="51"/>
      <c r="J49" s="47"/>
    </row>
    <row r="50" spans="1:10" s="27" customFormat="1" ht="18.75" customHeight="1">
      <c r="A50" s="43"/>
      <c r="B50" s="117" t="s">
        <v>287</v>
      </c>
      <c r="C50" s="118"/>
      <c r="D50" s="118"/>
      <c r="E50" s="118"/>
      <c r="F50" s="118"/>
      <c r="G50" s="118"/>
      <c r="H50" s="118"/>
      <c r="I50" s="118"/>
      <c r="J50" s="119"/>
    </row>
    <row r="51" spans="1:12" s="27" customFormat="1" ht="18.75" customHeight="1">
      <c r="A51" s="70"/>
      <c r="B51" s="120" t="s">
        <v>287</v>
      </c>
      <c r="C51" s="121"/>
      <c r="D51" s="121"/>
      <c r="E51" s="121"/>
      <c r="F51" s="121"/>
      <c r="G51" s="121"/>
      <c r="H51" s="121"/>
      <c r="I51" s="121"/>
      <c r="J51" s="122"/>
      <c r="K51" s="75"/>
      <c r="L51" s="75"/>
    </row>
    <row r="52" spans="1:10" s="27" customFormat="1" ht="18.75" customHeight="1">
      <c r="A52" s="43">
        <v>1</v>
      </c>
      <c r="B52" s="65" t="s">
        <v>250</v>
      </c>
      <c r="C52" s="53">
        <v>132</v>
      </c>
      <c r="D52" s="29">
        <v>0.1</v>
      </c>
      <c r="E52" s="53">
        <v>123193.1</v>
      </c>
      <c r="F52" s="36">
        <v>133113.28</v>
      </c>
      <c r="G52" s="90"/>
      <c r="H52" s="49">
        <f>E52*G52</f>
        <v>0</v>
      </c>
      <c r="I52" s="48" t="s">
        <v>68</v>
      </c>
      <c r="J52" s="50" t="s">
        <v>8</v>
      </c>
    </row>
    <row r="53" spans="1:10" s="27" customFormat="1" ht="18.75" customHeight="1">
      <c r="A53" s="43">
        <v>2</v>
      </c>
      <c r="B53" s="65" t="s">
        <v>251</v>
      </c>
      <c r="C53" s="53">
        <v>40</v>
      </c>
      <c r="D53" s="29">
        <v>0.1</v>
      </c>
      <c r="E53" s="53">
        <v>121534.74</v>
      </c>
      <c r="F53" s="36">
        <v>113237.43</v>
      </c>
      <c r="G53" s="77"/>
      <c r="H53" s="49">
        <f>E53*G53</f>
        <v>0</v>
      </c>
      <c r="I53" s="48" t="s">
        <v>163</v>
      </c>
      <c r="J53" s="50" t="s">
        <v>8</v>
      </c>
    </row>
    <row r="54" spans="1:10" s="27" customFormat="1" ht="18.75" customHeight="1">
      <c r="A54" s="43"/>
      <c r="B54" s="65"/>
      <c r="C54" s="53"/>
      <c r="D54" s="29"/>
      <c r="E54" s="53"/>
      <c r="F54" s="36"/>
      <c r="G54" s="77"/>
      <c r="H54" s="49">
        <f>SUM(H52:H53)</f>
        <v>0</v>
      </c>
      <c r="I54" s="48"/>
      <c r="J54" s="50"/>
    </row>
    <row r="55" spans="1:10" s="27" customFormat="1" ht="15">
      <c r="A55" s="43">
        <v>3</v>
      </c>
      <c r="B55" s="47" t="s">
        <v>192</v>
      </c>
      <c r="C55" s="53">
        <v>160</v>
      </c>
      <c r="D55" s="29">
        <v>0.07</v>
      </c>
      <c r="E55" s="53">
        <v>66852.96</v>
      </c>
      <c r="F55" s="36">
        <v>63768.64</v>
      </c>
      <c r="G55" s="77"/>
      <c r="H55" s="49">
        <f>E55*G55</f>
        <v>0</v>
      </c>
      <c r="I55" s="48" t="s">
        <v>21</v>
      </c>
      <c r="J55" s="50" t="s">
        <v>8</v>
      </c>
    </row>
    <row r="56" spans="1:10" s="27" customFormat="1" ht="15">
      <c r="A56" s="43"/>
      <c r="B56" s="65"/>
      <c r="C56" s="53"/>
      <c r="D56" s="29"/>
      <c r="E56" s="53"/>
      <c r="F56" s="36"/>
      <c r="G56" s="77"/>
      <c r="H56" s="49">
        <f>SUM(H55)</f>
        <v>0</v>
      </c>
      <c r="I56" s="48"/>
      <c r="J56" s="50"/>
    </row>
    <row r="57" spans="1:10" s="27" customFormat="1" ht="18.75">
      <c r="A57" s="70"/>
      <c r="B57" s="120" t="s">
        <v>286</v>
      </c>
      <c r="C57" s="121"/>
      <c r="D57" s="121"/>
      <c r="E57" s="121"/>
      <c r="F57" s="121"/>
      <c r="G57" s="121"/>
      <c r="H57" s="121"/>
      <c r="I57" s="121"/>
      <c r="J57" s="122"/>
    </row>
    <row r="58" spans="1:10" s="27" customFormat="1" ht="18.75">
      <c r="A58" s="94"/>
      <c r="B58" s="95"/>
      <c r="C58" s="95"/>
      <c r="D58" s="95"/>
      <c r="E58" s="95" t="s">
        <v>284</v>
      </c>
      <c r="F58" s="95"/>
      <c r="G58" s="95"/>
      <c r="H58" s="95"/>
      <c r="I58" s="95"/>
      <c r="J58" s="96"/>
    </row>
    <row r="59" spans="1:10" s="75" customFormat="1" ht="15">
      <c r="A59" s="43">
        <v>1</v>
      </c>
      <c r="B59" s="47" t="s">
        <v>226</v>
      </c>
      <c r="C59" s="53">
        <v>42</v>
      </c>
      <c r="D59" s="53">
        <v>49160.45</v>
      </c>
      <c r="E59" s="97">
        <v>44736</v>
      </c>
      <c r="F59" s="36">
        <v>45489.13</v>
      </c>
      <c r="G59" s="87"/>
      <c r="H59" s="49">
        <f>E59*G59</f>
        <v>0</v>
      </c>
      <c r="I59" s="48" t="s">
        <v>38</v>
      </c>
      <c r="J59" s="50" t="s">
        <v>107</v>
      </c>
    </row>
    <row r="60" spans="1:12" s="63" customFormat="1" ht="15">
      <c r="A60" s="43">
        <v>2</v>
      </c>
      <c r="B60" s="47" t="s">
        <v>227</v>
      </c>
      <c r="C60" s="53">
        <v>36</v>
      </c>
      <c r="D60" s="53">
        <v>65651.84</v>
      </c>
      <c r="E60" s="97">
        <v>59743.17</v>
      </c>
      <c r="F60" s="36">
        <v>60548.66</v>
      </c>
      <c r="G60" s="77"/>
      <c r="H60" s="49">
        <f>E60*G60</f>
        <v>0</v>
      </c>
      <c r="I60" s="48" t="s">
        <v>38</v>
      </c>
      <c r="J60" s="50" t="s">
        <v>107</v>
      </c>
      <c r="K60" s="27"/>
      <c r="L60" s="27"/>
    </row>
    <row r="61" spans="1:12" s="63" customFormat="1" ht="15">
      <c r="A61" s="43">
        <v>3</v>
      </c>
      <c r="B61" s="65" t="s">
        <v>169</v>
      </c>
      <c r="C61" s="53">
        <v>60</v>
      </c>
      <c r="D61" s="29" t="s">
        <v>285</v>
      </c>
      <c r="E61" s="97">
        <v>33629.7</v>
      </c>
      <c r="F61" s="36">
        <v>39434.27</v>
      </c>
      <c r="G61" s="77"/>
      <c r="H61" s="49">
        <f>E61*G61</f>
        <v>0</v>
      </c>
      <c r="I61" s="48" t="s">
        <v>164</v>
      </c>
      <c r="J61" s="50" t="s">
        <v>107</v>
      </c>
      <c r="K61" s="27"/>
      <c r="L61" s="27"/>
    </row>
    <row r="62" spans="1:12" s="63" customFormat="1" ht="30">
      <c r="A62" s="43">
        <v>4</v>
      </c>
      <c r="B62" s="65" t="s">
        <v>145</v>
      </c>
      <c r="C62" s="53">
        <v>12</v>
      </c>
      <c r="D62" s="53">
        <v>78920.43</v>
      </c>
      <c r="E62" s="97">
        <v>71817.59</v>
      </c>
      <c r="F62" s="36">
        <v>72968.92</v>
      </c>
      <c r="G62" s="77"/>
      <c r="H62" s="49">
        <f>E62*G62</f>
        <v>0</v>
      </c>
      <c r="I62" s="48" t="s">
        <v>41</v>
      </c>
      <c r="J62" s="50" t="s">
        <v>107</v>
      </c>
      <c r="K62" s="27"/>
      <c r="L62" s="27"/>
    </row>
    <row r="63" spans="1:10" s="27" customFormat="1" ht="15">
      <c r="A63" s="43"/>
      <c r="B63" s="69"/>
      <c r="C63" s="51"/>
      <c r="D63" s="30"/>
      <c r="E63" s="51"/>
      <c r="F63" s="37"/>
      <c r="G63" s="80"/>
      <c r="H63" s="52">
        <f>SUM(H59:H62)</f>
        <v>0</v>
      </c>
      <c r="I63" s="51"/>
      <c r="J63" s="47"/>
    </row>
    <row r="64" spans="1:10" s="27" customFormat="1" ht="18.75">
      <c r="A64" s="70"/>
      <c r="B64" s="114" t="s">
        <v>17</v>
      </c>
      <c r="C64" s="115"/>
      <c r="D64" s="115"/>
      <c r="E64" s="115"/>
      <c r="F64" s="115"/>
      <c r="G64" s="115"/>
      <c r="H64" s="115"/>
      <c r="I64" s="115"/>
      <c r="J64" s="116"/>
    </row>
    <row r="65" spans="1:10" s="27" customFormat="1" ht="18.75">
      <c r="A65" s="43"/>
      <c r="B65" s="44" t="s">
        <v>80</v>
      </c>
      <c r="C65" s="45" t="s">
        <v>88</v>
      </c>
      <c r="D65" s="45" t="s">
        <v>81</v>
      </c>
      <c r="E65" s="45" t="s">
        <v>82</v>
      </c>
      <c r="F65" s="35" t="s">
        <v>87</v>
      </c>
      <c r="G65" s="76" t="s">
        <v>83</v>
      </c>
      <c r="H65" s="45" t="s">
        <v>84</v>
      </c>
      <c r="I65" s="45" t="s">
        <v>85</v>
      </c>
      <c r="J65" s="46" t="s">
        <v>86</v>
      </c>
    </row>
    <row r="66" spans="1:10" s="27" customFormat="1" ht="15">
      <c r="A66" s="43">
        <v>1</v>
      </c>
      <c r="B66" s="65" t="s">
        <v>279</v>
      </c>
      <c r="C66" s="53" t="s">
        <v>14</v>
      </c>
      <c r="D66" s="29">
        <v>0.08</v>
      </c>
      <c r="E66" s="53">
        <v>117351.88</v>
      </c>
      <c r="F66" s="36">
        <v>130715.46</v>
      </c>
      <c r="G66" s="79"/>
      <c r="H66" s="49">
        <f aca="true" t="shared" si="3" ref="H66:H85">E66*G66</f>
        <v>0</v>
      </c>
      <c r="I66" s="48" t="s">
        <v>22</v>
      </c>
      <c r="J66" s="50" t="s">
        <v>3</v>
      </c>
    </row>
    <row r="67" spans="1:10" s="27" customFormat="1" ht="15">
      <c r="A67" s="43">
        <v>2</v>
      </c>
      <c r="B67" s="47" t="s">
        <v>191</v>
      </c>
      <c r="C67" s="53" t="s">
        <v>121</v>
      </c>
      <c r="D67" s="29">
        <v>0.11</v>
      </c>
      <c r="E67" s="53">
        <v>107370.42</v>
      </c>
      <c r="F67" s="36">
        <v>120738.16</v>
      </c>
      <c r="G67" s="77"/>
      <c r="H67" s="49">
        <f t="shared" si="3"/>
        <v>0</v>
      </c>
      <c r="I67" s="48" t="s">
        <v>21</v>
      </c>
      <c r="J67" s="50" t="s">
        <v>4</v>
      </c>
    </row>
    <row r="68" spans="1:10" s="27" customFormat="1" ht="15">
      <c r="A68" s="43">
        <v>3</v>
      </c>
      <c r="B68" s="65" t="s">
        <v>230</v>
      </c>
      <c r="C68" s="53">
        <v>200</v>
      </c>
      <c r="D68" s="29">
        <v>0.09</v>
      </c>
      <c r="E68" s="53">
        <v>103486.39</v>
      </c>
      <c r="F68" s="36">
        <v>94969.87</v>
      </c>
      <c r="G68" s="77"/>
      <c r="H68" s="49">
        <f t="shared" si="3"/>
        <v>0</v>
      </c>
      <c r="I68" s="48" t="s">
        <v>21</v>
      </c>
      <c r="J68" s="50" t="s">
        <v>8</v>
      </c>
    </row>
    <row r="69" spans="1:10" s="27" customFormat="1" ht="15">
      <c r="A69" s="43">
        <v>4</v>
      </c>
      <c r="B69" s="47" t="s">
        <v>252</v>
      </c>
      <c r="C69" s="53">
        <v>216</v>
      </c>
      <c r="D69" s="29">
        <v>0.08</v>
      </c>
      <c r="E69" s="53">
        <v>56681.99</v>
      </c>
      <c r="F69" s="36">
        <v>52002.02</v>
      </c>
      <c r="G69" s="79"/>
      <c r="H69" s="49">
        <f t="shared" si="3"/>
        <v>0</v>
      </c>
      <c r="I69" s="48" t="s">
        <v>40</v>
      </c>
      <c r="J69" s="67" t="s">
        <v>8</v>
      </c>
    </row>
    <row r="70" spans="1:10" s="27" customFormat="1" ht="15">
      <c r="A70" s="43">
        <v>5</v>
      </c>
      <c r="B70" s="50" t="s">
        <v>150</v>
      </c>
      <c r="C70" s="48">
        <v>216</v>
      </c>
      <c r="D70" s="10">
        <v>0.07</v>
      </c>
      <c r="E70" s="48">
        <v>72790.55</v>
      </c>
      <c r="F70" s="36">
        <v>70898.93</v>
      </c>
      <c r="G70" s="77"/>
      <c r="H70" s="49">
        <f t="shared" si="3"/>
        <v>0</v>
      </c>
      <c r="I70" s="48" t="s">
        <v>40</v>
      </c>
      <c r="J70" s="50" t="s">
        <v>8</v>
      </c>
    </row>
    <row r="71" spans="1:10" s="27" customFormat="1" ht="15">
      <c r="A71" s="43">
        <v>6</v>
      </c>
      <c r="B71" s="105" t="s">
        <v>273</v>
      </c>
      <c r="C71" s="53">
        <v>216</v>
      </c>
      <c r="D71" s="29">
        <v>0.04</v>
      </c>
      <c r="E71" s="53">
        <v>109180.37</v>
      </c>
      <c r="F71" s="36">
        <v>104004.04</v>
      </c>
      <c r="G71" s="77"/>
      <c r="H71" s="49">
        <f t="shared" si="3"/>
        <v>0</v>
      </c>
      <c r="I71" s="48" t="s">
        <v>104</v>
      </c>
      <c r="J71" s="50" t="s">
        <v>8</v>
      </c>
    </row>
    <row r="72" spans="1:10" s="27" customFormat="1" ht="15">
      <c r="A72" s="43">
        <v>7</v>
      </c>
      <c r="B72" s="104" t="s">
        <v>130</v>
      </c>
      <c r="C72" s="53">
        <v>216</v>
      </c>
      <c r="D72" s="29">
        <v>0.11</v>
      </c>
      <c r="E72" s="53">
        <v>21293.05</v>
      </c>
      <c r="F72" s="36">
        <v>20692.81</v>
      </c>
      <c r="G72" s="77"/>
      <c r="H72" s="49">
        <f t="shared" si="3"/>
        <v>0</v>
      </c>
      <c r="I72" s="48" t="s">
        <v>120</v>
      </c>
      <c r="J72" s="50" t="s">
        <v>5</v>
      </c>
    </row>
    <row r="73" spans="1:10" s="27" customFormat="1" ht="15">
      <c r="A73" s="43">
        <v>8</v>
      </c>
      <c r="B73" s="104" t="s">
        <v>253</v>
      </c>
      <c r="C73" s="53">
        <v>60</v>
      </c>
      <c r="D73" s="29">
        <v>0.07</v>
      </c>
      <c r="E73" s="53">
        <v>46069.69</v>
      </c>
      <c r="F73" s="36">
        <v>42198.36</v>
      </c>
      <c r="G73" s="78"/>
      <c r="H73" s="49">
        <f t="shared" si="3"/>
        <v>0</v>
      </c>
      <c r="I73" s="48" t="s">
        <v>49</v>
      </c>
      <c r="J73" s="67" t="s">
        <v>7</v>
      </c>
    </row>
    <row r="74" spans="1:10" s="27" customFormat="1" ht="15">
      <c r="A74" s="43">
        <v>9</v>
      </c>
      <c r="B74" s="105" t="s">
        <v>234</v>
      </c>
      <c r="C74" s="53">
        <v>50</v>
      </c>
      <c r="D74" s="29">
        <v>0.04</v>
      </c>
      <c r="E74" s="53">
        <v>40970.08</v>
      </c>
      <c r="F74" s="36">
        <v>45281.54</v>
      </c>
      <c r="G74" s="77"/>
      <c r="H74" s="49">
        <f t="shared" si="3"/>
        <v>0</v>
      </c>
      <c r="I74" s="48" t="s">
        <v>38</v>
      </c>
      <c r="J74" s="50" t="s">
        <v>44</v>
      </c>
    </row>
    <row r="75" spans="1:10" s="27" customFormat="1" ht="15">
      <c r="A75" s="43">
        <v>10</v>
      </c>
      <c r="B75" s="105" t="s">
        <v>235</v>
      </c>
      <c r="C75" s="53">
        <v>31</v>
      </c>
      <c r="D75" s="29">
        <v>0.04</v>
      </c>
      <c r="E75" s="53">
        <v>81311.31</v>
      </c>
      <c r="F75" s="36">
        <v>98577.47</v>
      </c>
      <c r="G75" s="77"/>
      <c r="H75" s="49">
        <f t="shared" si="3"/>
        <v>0</v>
      </c>
      <c r="I75" s="48" t="s">
        <v>42</v>
      </c>
      <c r="J75" s="50" t="s">
        <v>44</v>
      </c>
    </row>
    <row r="76" spans="1:10" s="27" customFormat="1" ht="15">
      <c r="A76" s="43">
        <v>11</v>
      </c>
      <c r="B76" s="105" t="s">
        <v>231</v>
      </c>
      <c r="C76" s="53">
        <v>40</v>
      </c>
      <c r="D76" s="29">
        <v>0.09</v>
      </c>
      <c r="E76" s="53">
        <v>427228.4</v>
      </c>
      <c r="F76" s="36">
        <v>390684.89</v>
      </c>
      <c r="G76" s="77"/>
      <c r="H76" s="49">
        <f t="shared" si="3"/>
        <v>0</v>
      </c>
      <c r="I76" s="48" t="s">
        <v>20</v>
      </c>
      <c r="J76" s="50" t="s">
        <v>8</v>
      </c>
    </row>
    <row r="77" spans="1:10" s="27" customFormat="1" ht="15">
      <c r="A77" s="43">
        <v>12</v>
      </c>
      <c r="B77" s="104" t="s">
        <v>67</v>
      </c>
      <c r="C77" s="53">
        <v>144</v>
      </c>
      <c r="D77" s="29">
        <v>0.08</v>
      </c>
      <c r="E77" s="53">
        <v>76560.29</v>
      </c>
      <c r="F77" s="36">
        <v>69539.41</v>
      </c>
      <c r="G77" s="78"/>
      <c r="H77" s="49">
        <f t="shared" si="3"/>
        <v>0</v>
      </c>
      <c r="I77" s="48" t="s">
        <v>68</v>
      </c>
      <c r="J77" s="67" t="s">
        <v>69</v>
      </c>
    </row>
    <row r="78" spans="1:10" s="27" customFormat="1" ht="15">
      <c r="A78" s="43">
        <v>13</v>
      </c>
      <c r="B78" s="104" t="s">
        <v>254</v>
      </c>
      <c r="C78" s="53">
        <v>96</v>
      </c>
      <c r="D78" s="29">
        <v>0.1</v>
      </c>
      <c r="E78" s="53">
        <v>128356.83</v>
      </c>
      <c r="F78" s="36">
        <v>130092.01</v>
      </c>
      <c r="G78" s="78"/>
      <c r="H78" s="49">
        <f t="shared" si="3"/>
        <v>0</v>
      </c>
      <c r="I78" s="48" t="s">
        <v>43</v>
      </c>
      <c r="J78" s="67" t="s">
        <v>7</v>
      </c>
    </row>
    <row r="79" spans="1:10" s="27" customFormat="1" ht="15">
      <c r="A79" s="43">
        <v>14</v>
      </c>
      <c r="B79" s="104" t="s">
        <v>255</v>
      </c>
      <c r="C79" s="53">
        <v>200</v>
      </c>
      <c r="D79" s="29">
        <v>0.04</v>
      </c>
      <c r="E79" s="53">
        <v>63001.75</v>
      </c>
      <c r="F79" s="36">
        <v>70995.51</v>
      </c>
      <c r="G79" s="78"/>
      <c r="H79" s="49">
        <f t="shared" si="3"/>
        <v>0</v>
      </c>
      <c r="I79" s="48" t="s">
        <v>38</v>
      </c>
      <c r="J79" s="67" t="s">
        <v>7</v>
      </c>
    </row>
    <row r="80" spans="1:10" s="27" customFormat="1" ht="15">
      <c r="A80" s="43">
        <v>15</v>
      </c>
      <c r="B80" s="104" t="s">
        <v>32</v>
      </c>
      <c r="C80" s="53" t="s">
        <v>58</v>
      </c>
      <c r="D80" s="29">
        <v>0.01</v>
      </c>
      <c r="E80" s="53">
        <v>10579.67</v>
      </c>
      <c r="F80" s="36">
        <v>10809.79</v>
      </c>
      <c r="G80" s="78"/>
      <c r="H80" s="49">
        <f t="shared" si="3"/>
        <v>0</v>
      </c>
      <c r="I80" s="48" t="s">
        <v>22</v>
      </c>
      <c r="J80" s="67" t="s">
        <v>35</v>
      </c>
    </row>
    <row r="81" spans="1:10" s="27" customFormat="1" ht="15">
      <c r="A81" s="43">
        <v>16</v>
      </c>
      <c r="B81" s="104" t="s">
        <v>33</v>
      </c>
      <c r="C81" s="53" t="s">
        <v>59</v>
      </c>
      <c r="D81" s="29">
        <v>0.01</v>
      </c>
      <c r="E81" s="53">
        <v>11273.63</v>
      </c>
      <c r="F81" s="36">
        <v>11540.18</v>
      </c>
      <c r="G81" s="78"/>
      <c r="H81" s="49">
        <f t="shared" si="3"/>
        <v>0</v>
      </c>
      <c r="I81" s="48" t="s">
        <v>22</v>
      </c>
      <c r="J81" s="67" t="s">
        <v>35</v>
      </c>
    </row>
    <row r="82" spans="1:10" s="27" customFormat="1" ht="15">
      <c r="A82" s="43">
        <v>17</v>
      </c>
      <c r="B82" s="104" t="s">
        <v>256</v>
      </c>
      <c r="C82" s="53">
        <v>76</v>
      </c>
      <c r="D82" s="29">
        <v>0.02</v>
      </c>
      <c r="E82" s="53">
        <v>159550.46</v>
      </c>
      <c r="F82" s="36">
        <v>155718.79</v>
      </c>
      <c r="G82" s="92"/>
      <c r="H82" s="49">
        <f t="shared" si="3"/>
        <v>0</v>
      </c>
      <c r="I82" s="48" t="s">
        <v>68</v>
      </c>
      <c r="J82" s="50" t="s">
        <v>2</v>
      </c>
    </row>
    <row r="83" spans="1:10" s="27" customFormat="1" ht="15">
      <c r="A83" s="43">
        <v>18</v>
      </c>
      <c r="B83" s="105" t="s">
        <v>206</v>
      </c>
      <c r="C83" s="53">
        <v>70</v>
      </c>
      <c r="D83" s="29">
        <v>0.08</v>
      </c>
      <c r="E83" s="53">
        <v>49604.95</v>
      </c>
      <c r="F83" s="36">
        <v>51039.02</v>
      </c>
      <c r="G83" s="77"/>
      <c r="H83" s="49">
        <f t="shared" si="3"/>
        <v>0</v>
      </c>
      <c r="I83" s="48" t="s">
        <v>163</v>
      </c>
      <c r="J83" s="50" t="s">
        <v>209</v>
      </c>
    </row>
    <row r="84" spans="1:10" s="27" customFormat="1" ht="15">
      <c r="A84" s="43">
        <v>19</v>
      </c>
      <c r="B84" s="104" t="s">
        <v>272</v>
      </c>
      <c r="C84" s="53">
        <v>252</v>
      </c>
      <c r="D84" s="29">
        <v>0.04</v>
      </c>
      <c r="E84" s="53">
        <v>131260.48</v>
      </c>
      <c r="F84" s="36"/>
      <c r="G84" s="77"/>
      <c r="H84" s="49">
        <f t="shared" si="3"/>
        <v>0</v>
      </c>
      <c r="I84" s="48" t="s">
        <v>56</v>
      </c>
      <c r="J84" s="50" t="s">
        <v>7</v>
      </c>
    </row>
    <row r="85" spans="1:10" s="27" customFormat="1" ht="15">
      <c r="A85" s="43">
        <v>20</v>
      </c>
      <c r="B85" s="105" t="s">
        <v>228</v>
      </c>
      <c r="C85" s="53">
        <v>100</v>
      </c>
      <c r="D85" s="29">
        <v>0.1197</v>
      </c>
      <c r="E85" s="53">
        <v>184950.01</v>
      </c>
      <c r="F85" s="36">
        <v>165143.24</v>
      </c>
      <c r="G85" s="77"/>
      <c r="H85" s="49">
        <f t="shared" si="3"/>
        <v>0</v>
      </c>
      <c r="I85" s="48" t="s">
        <v>38</v>
      </c>
      <c r="J85" s="50" t="s">
        <v>107</v>
      </c>
    </row>
    <row r="86" spans="1:10" s="27" customFormat="1" ht="15">
      <c r="A86" s="43">
        <v>21</v>
      </c>
      <c r="B86" s="105" t="s">
        <v>212</v>
      </c>
      <c r="C86" s="53">
        <v>60</v>
      </c>
      <c r="D86" s="29">
        <v>0.12</v>
      </c>
      <c r="E86" s="53">
        <v>32132.06</v>
      </c>
      <c r="F86" s="36">
        <v>28941.95</v>
      </c>
      <c r="G86" s="77"/>
      <c r="H86" s="49">
        <v>0</v>
      </c>
      <c r="I86" s="48" t="s">
        <v>214</v>
      </c>
      <c r="J86" s="50" t="s">
        <v>25</v>
      </c>
    </row>
    <row r="87" spans="1:10" s="27" customFormat="1" ht="15">
      <c r="A87" s="43">
        <v>22</v>
      </c>
      <c r="B87" s="105" t="s">
        <v>229</v>
      </c>
      <c r="C87" s="53">
        <v>120</v>
      </c>
      <c r="D87" s="29">
        <v>0.1208</v>
      </c>
      <c r="E87" s="53">
        <v>35482.6</v>
      </c>
      <c r="F87" s="36">
        <v>31684.28</v>
      </c>
      <c r="G87" s="77"/>
      <c r="H87" s="49">
        <f aca="true" t="shared" si="4" ref="H87:H118">E87*G87</f>
        <v>0</v>
      </c>
      <c r="I87" s="48" t="s">
        <v>68</v>
      </c>
      <c r="J87" s="50" t="s">
        <v>107</v>
      </c>
    </row>
    <row r="88" spans="1:10" s="27" customFormat="1" ht="15">
      <c r="A88" s="43">
        <v>23</v>
      </c>
      <c r="B88" s="104" t="s">
        <v>97</v>
      </c>
      <c r="C88" s="53" t="s">
        <v>14</v>
      </c>
      <c r="D88" s="29">
        <v>0.08</v>
      </c>
      <c r="E88" s="53">
        <v>38753.59</v>
      </c>
      <c r="F88" s="36">
        <v>35520.5</v>
      </c>
      <c r="G88" s="78"/>
      <c r="H88" s="49">
        <f t="shared" si="4"/>
        <v>0</v>
      </c>
      <c r="I88" s="48" t="s">
        <v>22</v>
      </c>
      <c r="J88" s="50" t="s">
        <v>3</v>
      </c>
    </row>
    <row r="89" spans="1:10" s="27" customFormat="1" ht="15">
      <c r="A89" s="43">
        <v>24</v>
      </c>
      <c r="B89" s="104" t="s">
        <v>77</v>
      </c>
      <c r="C89" s="53">
        <v>200</v>
      </c>
      <c r="D89" s="29">
        <v>0.08</v>
      </c>
      <c r="E89" s="53">
        <v>60455.61</v>
      </c>
      <c r="F89" s="36">
        <v>55411.99</v>
      </c>
      <c r="G89" s="78"/>
      <c r="H89" s="49">
        <f t="shared" si="4"/>
        <v>0</v>
      </c>
      <c r="I89" s="48" t="s">
        <v>22</v>
      </c>
      <c r="J89" s="50" t="s">
        <v>3</v>
      </c>
    </row>
    <row r="90" spans="1:10" s="27" customFormat="1" ht="15">
      <c r="A90" s="43">
        <v>25</v>
      </c>
      <c r="B90" s="104" t="s">
        <v>202</v>
      </c>
      <c r="C90" s="53">
        <v>1</v>
      </c>
      <c r="D90" s="29">
        <v>0.15</v>
      </c>
      <c r="E90" s="53">
        <v>4035229.98</v>
      </c>
      <c r="F90" s="36">
        <v>7336729.34</v>
      </c>
      <c r="G90" s="77"/>
      <c r="H90" s="49">
        <f t="shared" si="4"/>
        <v>0</v>
      </c>
      <c r="I90" s="48" t="s">
        <v>31</v>
      </c>
      <c r="J90" s="50" t="s">
        <v>4</v>
      </c>
    </row>
    <row r="91" spans="1:10" s="27" customFormat="1" ht="15">
      <c r="A91" s="43">
        <v>26</v>
      </c>
      <c r="B91" s="104" t="s">
        <v>123</v>
      </c>
      <c r="C91" s="53">
        <v>130</v>
      </c>
      <c r="D91" s="29">
        <v>0.05</v>
      </c>
      <c r="E91" s="53">
        <v>201689.75</v>
      </c>
      <c r="F91" s="36">
        <v>194190.31</v>
      </c>
      <c r="G91" s="77"/>
      <c r="H91" s="49">
        <f t="shared" si="4"/>
        <v>0</v>
      </c>
      <c r="I91" s="48" t="s">
        <v>20</v>
      </c>
      <c r="J91" s="50" t="s">
        <v>129</v>
      </c>
    </row>
    <row r="92" spans="1:10" s="27" customFormat="1" ht="15">
      <c r="A92" s="43">
        <v>27</v>
      </c>
      <c r="B92" s="104" t="s">
        <v>198</v>
      </c>
      <c r="C92" s="53">
        <v>60</v>
      </c>
      <c r="D92" s="29">
        <v>0.16</v>
      </c>
      <c r="E92" s="53">
        <v>49453.69</v>
      </c>
      <c r="F92" s="36"/>
      <c r="G92" s="77"/>
      <c r="H92" s="49">
        <f t="shared" si="4"/>
        <v>0</v>
      </c>
      <c r="I92" s="48" t="s">
        <v>41</v>
      </c>
      <c r="J92" s="50" t="s">
        <v>25</v>
      </c>
    </row>
    <row r="93" spans="1:10" s="27" customFormat="1" ht="15">
      <c r="A93" s="43">
        <v>28</v>
      </c>
      <c r="B93" s="104" t="s">
        <v>199</v>
      </c>
      <c r="C93" s="53">
        <v>24</v>
      </c>
      <c r="D93" s="29">
        <v>0.16</v>
      </c>
      <c r="E93" s="53">
        <v>89379.18</v>
      </c>
      <c r="F93" s="36"/>
      <c r="G93" s="77"/>
      <c r="H93" s="49">
        <f t="shared" si="4"/>
        <v>0</v>
      </c>
      <c r="I93" s="48" t="s">
        <v>41</v>
      </c>
      <c r="J93" s="50" t="s">
        <v>25</v>
      </c>
    </row>
    <row r="94" spans="1:10" s="27" customFormat="1" ht="15">
      <c r="A94" s="43">
        <v>29</v>
      </c>
      <c r="B94" s="104" t="s">
        <v>196</v>
      </c>
      <c r="C94" s="53">
        <v>36</v>
      </c>
      <c r="D94" s="29">
        <v>0.16</v>
      </c>
      <c r="E94" s="53">
        <v>92256.53</v>
      </c>
      <c r="F94" s="36"/>
      <c r="G94" s="77"/>
      <c r="H94" s="49">
        <f t="shared" si="4"/>
        <v>0</v>
      </c>
      <c r="I94" s="48" t="s">
        <v>21</v>
      </c>
      <c r="J94" s="50" t="s">
        <v>25</v>
      </c>
    </row>
    <row r="95" spans="1:10" s="27" customFormat="1" ht="15">
      <c r="A95" s="43">
        <v>30</v>
      </c>
      <c r="B95" s="104" t="s">
        <v>197</v>
      </c>
      <c r="C95" s="53">
        <v>32</v>
      </c>
      <c r="D95" s="29">
        <v>0.16</v>
      </c>
      <c r="E95" s="53">
        <v>124630.07</v>
      </c>
      <c r="F95" s="36"/>
      <c r="G95" s="77"/>
      <c r="H95" s="49">
        <f t="shared" si="4"/>
        <v>0</v>
      </c>
      <c r="I95" s="48" t="s">
        <v>21</v>
      </c>
      <c r="J95" s="50" t="s">
        <v>25</v>
      </c>
    </row>
    <row r="96" spans="1:10" s="27" customFormat="1" ht="15">
      <c r="A96" s="43">
        <v>31</v>
      </c>
      <c r="B96" s="104" t="s">
        <v>195</v>
      </c>
      <c r="C96" s="53">
        <v>24</v>
      </c>
      <c r="D96" s="29">
        <v>0.16</v>
      </c>
      <c r="E96" s="53">
        <v>152220.43</v>
      </c>
      <c r="F96" s="36"/>
      <c r="G96" s="77"/>
      <c r="H96" s="49">
        <f t="shared" si="4"/>
        <v>0</v>
      </c>
      <c r="I96" s="48" t="s">
        <v>43</v>
      </c>
      <c r="J96" s="50" t="s">
        <v>25</v>
      </c>
    </row>
    <row r="97" spans="1:10" s="27" customFormat="1" ht="15">
      <c r="A97" s="43">
        <v>32</v>
      </c>
      <c r="B97" s="104" t="s">
        <v>226</v>
      </c>
      <c r="C97" s="53">
        <v>42</v>
      </c>
      <c r="D97" s="29">
        <v>0.1</v>
      </c>
      <c r="E97" s="53">
        <v>49160.45</v>
      </c>
      <c r="F97" s="36">
        <v>45489.13</v>
      </c>
      <c r="G97" s="87"/>
      <c r="H97" s="49">
        <f t="shared" si="4"/>
        <v>0</v>
      </c>
      <c r="I97" s="48" t="s">
        <v>38</v>
      </c>
      <c r="J97" s="50" t="s">
        <v>107</v>
      </c>
    </row>
    <row r="98" spans="1:10" s="27" customFormat="1" ht="15">
      <c r="A98" s="43">
        <v>33</v>
      </c>
      <c r="B98" s="104" t="s">
        <v>227</v>
      </c>
      <c r="C98" s="53">
        <v>36</v>
      </c>
      <c r="D98" s="29">
        <v>0.1</v>
      </c>
      <c r="E98" s="53">
        <v>65651.84</v>
      </c>
      <c r="F98" s="36">
        <v>60548.66</v>
      </c>
      <c r="G98" s="77"/>
      <c r="H98" s="49">
        <f t="shared" si="4"/>
        <v>0</v>
      </c>
      <c r="I98" s="48" t="s">
        <v>38</v>
      </c>
      <c r="J98" s="50" t="s">
        <v>107</v>
      </c>
    </row>
    <row r="99" spans="1:10" s="27" customFormat="1" ht="15">
      <c r="A99" s="43">
        <v>34</v>
      </c>
      <c r="B99" s="105" t="s">
        <v>243</v>
      </c>
      <c r="C99" s="53">
        <v>100</v>
      </c>
      <c r="D99" s="29">
        <v>0.1</v>
      </c>
      <c r="E99" s="53">
        <v>110234.07</v>
      </c>
      <c r="F99" s="36">
        <v>142082.02</v>
      </c>
      <c r="G99" s="77"/>
      <c r="H99" s="49">
        <f t="shared" si="4"/>
        <v>0</v>
      </c>
      <c r="I99" s="48" t="s">
        <v>175</v>
      </c>
      <c r="J99" s="50" t="s">
        <v>4</v>
      </c>
    </row>
    <row r="100" spans="1:10" s="27" customFormat="1" ht="15">
      <c r="A100" s="43">
        <v>35</v>
      </c>
      <c r="B100" s="104" t="s">
        <v>177</v>
      </c>
      <c r="C100" s="53" t="s">
        <v>181</v>
      </c>
      <c r="D100" s="29">
        <v>0.1</v>
      </c>
      <c r="E100" s="53">
        <v>325832.8</v>
      </c>
      <c r="F100" s="36">
        <v>426246.05</v>
      </c>
      <c r="G100" s="77"/>
      <c r="H100" s="49">
        <f t="shared" si="4"/>
        <v>0</v>
      </c>
      <c r="I100" s="48" t="s">
        <v>21</v>
      </c>
      <c r="J100" s="50" t="s">
        <v>4</v>
      </c>
    </row>
    <row r="101" spans="1:10" s="27" customFormat="1" ht="15">
      <c r="A101" s="43">
        <v>36</v>
      </c>
      <c r="B101" s="104" t="s">
        <v>178</v>
      </c>
      <c r="C101" s="53" t="s">
        <v>181</v>
      </c>
      <c r="D101" s="29">
        <v>0.1</v>
      </c>
      <c r="E101" s="53">
        <v>325518.1</v>
      </c>
      <c r="F101" s="36">
        <v>426246.05</v>
      </c>
      <c r="G101" s="88"/>
      <c r="H101" s="49">
        <f t="shared" si="4"/>
        <v>0</v>
      </c>
      <c r="I101" s="48" t="s">
        <v>41</v>
      </c>
      <c r="J101" s="50" t="s">
        <v>4</v>
      </c>
    </row>
    <row r="102" spans="1:10" s="27" customFormat="1" ht="15">
      <c r="A102" s="43">
        <v>37</v>
      </c>
      <c r="B102" s="104" t="s">
        <v>190</v>
      </c>
      <c r="C102" s="93">
        <v>2.4</v>
      </c>
      <c r="D102" s="29">
        <v>0.15</v>
      </c>
      <c r="E102" s="53">
        <v>300471.76</v>
      </c>
      <c r="F102" s="36">
        <v>426246.05</v>
      </c>
      <c r="G102" s="89"/>
      <c r="H102" s="49">
        <f t="shared" si="4"/>
        <v>0</v>
      </c>
      <c r="I102" s="48" t="s">
        <v>175</v>
      </c>
      <c r="J102" s="50" t="s">
        <v>2</v>
      </c>
    </row>
    <row r="103" spans="1:10" s="27" customFormat="1" ht="15">
      <c r="A103" s="43">
        <v>38</v>
      </c>
      <c r="B103" s="104" t="s">
        <v>248</v>
      </c>
      <c r="C103" s="53">
        <v>120</v>
      </c>
      <c r="D103" s="29">
        <v>0.05</v>
      </c>
      <c r="E103" s="53">
        <v>74860.43</v>
      </c>
      <c r="F103" s="36">
        <v>70082.28</v>
      </c>
      <c r="G103" s="78"/>
      <c r="H103" s="49">
        <f t="shared" si="4"/>
        <v>0</v>
      </c>
      <c r="I103" s="48" t="s">
        <v>143</v>
      </c>
      <c r="J103" s="50" t="s">
        <v>12</v>
      </c>
    </row>
    <row r="104" spans="1:10" s="27" customFormat="1" ht="15">
      <c r="A104" s="43">
        <v>39</v>
      </c>
      <c r="B104" s="104" t="s">
        <v>257</v>
      </c>
      <c r="C104" s="53">
        <v>100</v>
      </c>
      <c r="D104" s="29">
        <v>0.05</v>
      </c>
      <c r="E104" s="53">
        <v>15329.78</v>
      </c>
      <c r="F104" s="36">
        <v>14417.66</v>
      </c>
      <c r="G104" s="78"/>
      <c r="H104" s="49">
        <f t="shared" si="4"/>
        <v>0</v>
      </c>
      <c r="I104" s="48" t="s">
        <v>42</v>
      </c>
      <c r="J104" s="50" t="s">
        <v>12</v>
      </c>
    </row>
    <row r="105" spans="1:10" s="27" customFormat="1" ht="15">
      <c r="A105" s="43">
        <v>40</v>
      </c>
      <c r="B105" s="104" t="s">
        <v>63</v>
      </c>
      <c r="C105" s="53">
        <v>168</v>
      </c>
      <c r="D105" s="29">
        <v>0.08</v>
      </c>
      <c r="E105" s="53">
        <v>31964.79</v>
      </c>
      <c r="F105" s="36">
        <v>34952.18</v>
      </c>
      <c r="G105" s="78"/>
      <c r="H105" s="49">
        <f t="shared" si="4"/>
        <v>0</v>
      </c>
      <c r="I105" s="48" t="s">
        <v>38</v>
      </c>
      <c r="J105" s="50" t="s">
        <v>13</v>
      </c>
    </row>
    <row r="106" spans="1:10" s="27" customFormat="1" ht="15">
      <c r="A106" s="43">
        <v>41</v>
      </c>
      <c r="B106" s="104" t="s">
        <v>124</v>
      </c>
      <c r="C106" s="53">
        <v>100</v>
      </c>
      <c r="D106" s="29">
        <v>0.05</v>
      </c>
      <c r="E106" s="53">
        <v>25317.81</v>
      </c>
      <c r="F106" s="36">
        <v>27353.44</v>
      </c>
      <c r="G106" s="81"/>
      <c r="H106" s="49">
        <f t="shared" si="4"/>
        <v>0</v>
      </c>
      <c r="I106" s="48" t="s">
        <v>43</v>
      </c>
      <c r="J106" s="50" t="s">
        <v>129</v>
      </c>
    </row>
    <row r="107" spans="1:10" s="27" customFormat="1" ht="15" hidden="1">
      <c r="A107" s="43">
        <v>42</v>
      </c>
      <c r="B107" s="106" t="s">
        <v>161</v>
      </c>
      <c r="C107" s="48" t="s">
        <v>29</v>
      </c>
      <c r="D107" s="29">
        <v>0.08</v>
      </c>
      <c r="E107" s="53">
        <v>800836.83</v>
      </c>
      <c r="F107" s="36"/>
      <c r="G107" s="77"/>
      <c r="H107" s="49">
        <f t="shared" si="4"/>
        <v>0</v>
      </c>
      <c r="I107" s="48" t="s">
        <v>21</v>
      </c>
      <c r="J107" s="50" t="s">
        <v>2</v>
      </c>
    </row>
    <row r="108" spans="1:10" s="27" customFormat="1" ht="15">
      <c r="A108" s="43">
        <v>43</v>
      </c>
      <c r="B108" s="104" t="s">
        <v>266</v>
      </c>
      <c r="C108" s="53">
        <v>108</v>
      </c>
      <c r="D108" s="29">
        <v>0.15</v>
      </c>
      <c r="E108" s="53">
        <v>65469.75</v>
      </c>
      <c r="F108" s="36">
        <v>61829.34</v>
      </c>
      <c r="G108" s="77"/>
      <c r="H108" s="49">
        <f t="shared" si="4"/>
        <v>0</v>
      </c>
      <c r="I108" s="48" t="s">
        <v>267</v>
      </c>
      <c r="J108" s="50" t="s">
        <v>6</v>
      </c>
    </row>
    <row r="109" spans="1:10" s="54" customFormat="1" ht="15">
      <c r="A109" s="43">
        <v>44</v>
      </c>
      <c r="B109" s="107" t="s">
        <v>152</v>
      </c>
      <c r="C109" s="48" t="s">
        <v>30</v>
      </c>
      <c r="D109" s="10">
        <v>0.08</v>
      </c>
      <c r="E109" s="48">
        <v>46767.34</v>
      </c>
      <c r="F109" s="36">
        <v>48128.42</v>
      </c>
      <c r="G109" s="77"/>
      <c r="H109" s="49">
        <f t="shared" si="4"/>
        <v>0</v>
      </c>
      <c r="I109" s="48" t="s">
        <v>163</v>
      </c>
      <c r="J109" s="50" t="s">
        <v>2</v>
      </c>
    </row>
    <row r="110" spans="1:10" s="54" customFormat="1" ht="15">
      <c r="A110" s="43">
        <v>45</v>
      </c>
      <c r="B110" s="107" t="s">
        <v>184</v>
      </c>
      <c r="C110" s="48">
        <v>24</v>
      </c>
      <c r="D110" s="10">
        <v>0.1</v>
      </c>
      <c r="E110" s="48">
        <v>64702.94</v>
      </c>
      <c r="F110" s="36">
        <v>60669.02</v>
      </c>
      <c r="G110" s="81"/>
      <c r="H110" s="49">
        <f t="shared" si="4"/>
        <v>0</v>
      </c>
      <c r="I110" s="48" t="s">
        <v>39</v>
      </c>
      <c r="J110" s="50" t="s">
        <v>8</v>
      </c>
    </row>
    <row r="111" spans="1:10" s="54" customFormat="1" ht="15">
      <c r="A111" s="43">
        <v>46</v>
      </c>
      <c r="B111" s="106" t="s">
        <v>132</v>
      </c>
      <c r="C111" s="48">
        <v>280</v>
      </c>
      <c r="D111" s="10">
        <v>0.09</v>
      </c>
      <c r="E111" s="48">
        <v>47156.29</v>
      </c>
      <c r="F111" s="36">
        <v>50865.36</v>
      </c>
      <c r="G111" s="77"/>
      <c r="H111" s="49">
        <f t="shared" si="4"/>
        <v>0</v>
      </c>
      <c r="I111" s="48" t="s">
        <v>20</v>
      </c>
      <c r="J111" s="50" t="s">
        <v>44</v>
      </c>
    </row>
    <row r="112" spans="1:10" s="54" customFormat="1" ht="15">
      <c r="A112" s="43">
        <v>47</v>
      </c>
      <c r="B112" s="106" t="s">
        <v>172</v>
      </c>
      <c r="C112" s="48" t="s">
        <v>14</v>
      </c>
      <c r="D112" s="29">
        <v>0.08</v>
      </c>
      <c r="E112" s="53">
        <v>30533.19</v>
      </c>
      <c r="F112" s="36">
        <v>28416.4</v>
      </c>
      <c r="G112" s="77"/>
      <c r="H112" s="49">
        <f t="shared" si="4"/>
        <v>0</v>
      </c>
      <c r="I112" s="48" t="s">
        <v>49</v>
      </c>
      <c r="J112" s="50" t="s">
        <v>3</v>
      </c>
    </row>
    <row r="113" spans="1:10" s="27" customFormat="1" ht="15">
      <c r="A113" s="43">
        <v>48</v>
      </c>
      <c r="B113" s="104" t="s">
        <v>170</v>
      </c>
      <c r="C113" s="53">
        <v>48</v>
      </c>
      <c r="D113" s="29">
        <v>0.106</v>
      </c>
      <c r="E113" s="53">
        <v>114240.64</v>
      </c>
      <c r="F113" s="36">
        <v>102014.89</v>
      </c>
      <c r="G113" s="77"/>
      <c r="H113" s="49">
        <f t="shared" si="4"/>
        <v>0</v>
      </c>
      <c r="I113" s="48" t="s">
        <v>171</v>
      </c>
      <c r="J113" s="50" t="s">
        <v>52</v>
      </c>
    </row>
    <row r="114" spans="1:10" s="54" customFormat="1" ht="15">
      <c r="A114" s="43">
        <v>49</v>
      </c>
      <c r="B114" s="104" t="s">
        <v>188</v>
      </c>
      <c r="C114" s="53">
        <v>50</v>
      </c>
      <c r="D114" s="29">
        <v>0.06</v>
      </c>
      <c r="E114" s="53">
        <v>71316.32</v>
      </c>
      <c r="F114" s="36">
        <v>80867.42</v>
      </c>
      <c r="G114" s="77"/>
      <c r="H114" s="49">
        <f t="shared" si="4"/>
        <v>0</v>
      </c>
      <c r="I114" s="48" t="s">
        <v>163</v>
      </c>
      <c r="J114" s="50" t="s">
        <v>189</v>
      </c>
    </row>
    <row r="115" spans="1:10" s="54" customFormat="1" ht="15">
      <c r="A115" s="43">
        <v>50</v>
      </c>
      <c r="B115" s="107" t="s">
        <v>187</v>
      </c>
      <c r="C115" s="48">
        <v>90</v>
      </c>
      <c r="D115" s="10">
        <v>0.06</v>
      </c>
      <c r="E115" s="48">
        <v>48510.81</v>
      </c>
      <c r="F115" s="36">
        <v>57720.85</v>
      </c>
      <c r="G115" s="81"/>
      <c r="H115" s="49">
        <f t="shared" si="4"/>
        <v>0</v>
      </c>
      <c r="I115" s="48" t="s">
        <v>163</v>
      </c>
      <c r="J115" s="50" t="s">
        <v>189</v>
      </c>
    </row>
    <row r="116" spans="1:10" s="54" customFormat="1" ht="15">
      <c r="A116" s="43">
        <v>51</v>
      </c>
      <c r="B116" s="104" t="s">
        <v>194</v>
      </c>
      <c r="C116" s="53">
        <v>96</v>
      </c>
      <c r="D116" s="29">
        <v>0.13</v>
      </c>
      <c r="E116" s="53">
        <v>302183.09</v>
      </c>
      <c r="F116" s="36">
        <v>280185.74</v>
      </c>
      <c r="G116" s="81"/>
      <c r="H116" s="49">
        <f t="shared" si="4"/>
        <v>0</v>
      </c>
      <c r="I116" s="48" t="s">
        <v>49</v>
      </c>
      <c r="J116" s="50" t="s">
        <v>52</v>
      </c>
    </row>
    <row r="117" spans="1:10" s="54" customFormat="1" ht="15">
      <c r="A117" s="43">
        <v>52</v>
      </c>
      <c r="B117" s="104" t="s">
        <v>160</v>
      </c>
      <c r="C117" s="53">
        <v>168</v>
      </c>
      <c r="D117" s="29">
        <v>0.08</v>
      </c>
      <c r="E117" s="53">
        <v>403214.32</v>
      </c>
      <c r="F117" s="36">
        <v>376954.32</v>
      </c>
      <c r="G117" s="77"/>
      <c r="H117" s="49">
        <f t="shared" si="4"/>
        <v>0</v>
      </c>
      <c r="I117" s="48" t="s">
        <v>90</v>
      </c>
      <c r="J117" s="50" t="s">
        <v>2</v>
      </c>
    </row>
    <row r="118" spans="1:10" s="54" customFormat="1" ht="15">
      <c r="A118" s="43">
        <v>53</v>
      </c>
      <c r="B118" s="105" t="s">
        <v>64</v>
      </c>
      <c r="C118" s="53" t="s">
        <v>54</v>
      </c>
      <c r="D118" s="29">
        <v>0.02</v>
      </c>
      <c r="E118" s="53">
        <v>52258.1</v>
      </c>
      <c r="F118" s="36">
        <v>54306.65</v>
      </c>
      <c r="G118" s="77"/>
      <c r="H118" s="49">
        <f t="shared" si="4"/>
        <v>0</v>
      </c>
      <c r="I118" s="48" t="s">
        <v>20</v>
      </c>
      <c r="J118" s="50" t="s">
        <v>6</v>
      </c>
    </row>
    <row r="119" spans="1:10" s="27" customFormat="1" ht="15">
      <c r="A119" s="43">
        <v>54</v>
      </c>
      <c r="B119" s="105" t="s">
        <v>220</v>
      </c>
      <c r="C119" s="53">
        <v>144</v>
      </c>
      <c r="D119" s="29">
        <v>0.08</v>
      </c>
      <c r="E119" s="53">
        <v>54500.14</v>
      </c>
      <c r="F119" s="36">
        <v>57685.3</v>
      </c>
      <c r="G119" s="77"/>
      <c r="H119" s="49">
        <f aca="true" t="shared" si="5" ref="H119:H149">E119*G119</f>
        <v>0</v>
      </c>
      <c r="I119" s="48" t="s">
        <v>93</v>
      </c>
      <c r="J119" s="50" t="s">
        <v>5</v>
      </c>
    </row>
    <row r="120" spans="1:10" s="27" customFormat="1" ht="15">
      <c r="A120" s="43">
        <v>55</v>
      </c>
      <c r="B120" s="105" t="s">
        <v>221</v>
      </c>
      <c r="C120" s="53">
        <v>144</v>
      </c>
      <c r="D120" s="29">
        <v>0.08</v>
      </c>
      <c r="E120" s="53">
        <v>105316.99</v>
      </c>
      <c r="F120" s="36">
        <v>106845.68</v>
      </c>
      <c r="G120" s="77"/>
      <c r="H120" s="49">
        <f t="shared" si="5"/>
        <v>0</v>
      </c>
      <c r="I120" s="48" t="s">
        <v>101</v>
      </c>
      <c r="J120" s="50" t="s">
        <v>5</v>
      </c>
    </row>
    <row r="121" spans="1:10" s="27" customFormat="1" ht="15">
      <c r="A121" s="43">
        <v>56</v>
      </c>
      <c r="B121" s="104" t="s">
        <v>218</v>
      </c>
      <c r="C121" s="53">
        <v>192</v>
      </c>
      <c r="D121" s="29">
        <v>0.05</v>
      </c>
      <c r="E121" s="53">
        <v>44847.17</v>
      </c>
      <c r="F121" s="36">
        <v>42837.73</v>
      </c>
      <c r="G121" s="81"/>
      <c r="H121" s="49">
        <f t="shared" si="5"/>
        <v>0</v>
      </c>
      <c r="I121" s="48" t="s">
        <v>136</v>
      </c>
      <c r="J121" s="50" t="s">
        <v>12</v>
      </c>
    </row>
    <row r="122" spans="1:10" s="27" customFormat="1" ht="15">
      <c r="A122" s="43">
        <v>57</v>
      </c>
      <c r="B122" s="104" t="s">
        <v>60</v>
      </c>
      <c r="C122" s="48" t="s">
        <v>15</v>
      </c>
      <c r="D122" s="29">
        <v>0.1</v>
      </c>
      <c r="E122" s="53">
        <v>43702.12</v>
      </c>
      <c r="F122" s="36">
        <v>39441.15</v>
      </c>
      <c r="G122" s="77"/>
      <c r="H122" s="49">
        <f t="shared" si="5"/>
        <v>0</v>
      </c>
      <c r="I122" s="48" t="s">
        <v>21</v>
      </c>
      <c r="J122" s="50" t="s">
        <v>25</v>
      </c>
    </row>
    <row r="123" spans="1:10" s="27" customFormat="1" ht="15">
      <c r="A123" s="43">
        <v>58</v>
      </c>
      <c r="B123" s="104" t="s">
        <v>258</v>
      </c>
      <c r="C123" s="53">
        <v>144</v>
      </c>
      <c r="D123" s="29">
        <v>0.04</v>
      </c>
      <c r="E123" s="53">
        <v>42894.07</v>
      </c>
      <c r="F123" s="36">
        <v>46406.39</v>
      </c>
      <c r="G123" s="78"/>
      <c r="H123" s="49">
        <f t="shared" si="5"/>
        <v>0</v>
      </c>
      <c r="I123" s="48" t="s">
        <v>38</v>
      </c>
      <c r="J123" s="50" t="s">
        <v>7</v>
      </c>
    </row>
    <row r="124" spans="1:10" s="27" customFormat="1" ht="15">
      <c r="A124" s="43">
        <v>59</v>
      </c>
      <c r="B124" s="105" t="s">
        <v>268</v>
      </c>
      <c r="C124" s="48"/>
      <c r="D124" s="29">
        <v>0.07</v>
      </c>
      <c r="E124" s="53">
        <v>56257.5</v>
      </c>
      <c r="F124" s="36">
        <v>51455.95</v>
      </c>
      <c r="G124" s="77"/>
      <c r="H124" s="49">
        <f t="shared" si="5"/>
        <v>0</v>
      </c>
      <c r="I124" s="48" t="s">
        <v>43</v>
      </c>
      <c r="J124" s="50" t="s">
        <v>7</v>
      </c>
    </row>
    <row r="125" spans="1:10" s="27" customFormat="1" ht="15">
      <c r="A125" s="43">
        <v>60</v>
      </c>
      <c r="B125" s="104" t="s">
        <v>259</v>
      </c>
      <c r="C125" s="48">
        <v>120</v>
      </c>
      <c r="D125" s="29">
        <v>0.04</v>
      </c>
      <c r="E125" s="53">
        <v>31143.18</v>
      </c>
      <c r="F125" s="36">
        <v>29467.51</v>
      </c>
      <c r="G125" s="78"/>
      <c r="H125" s="49">
        <f t="shared" si="5"/>
        <v>0</v>
      </c>
      <c r="I125" s="48" t="s">
        <v>93</v>
      </c>
      <c r="J125" s="50" t="s">
        <v>7</v>
      </c>
    </row>
    <row r="126" spans="1:10" s="27" customFormat="1" ht="15">
      <c r="A126" s="43">
        <v>61</v>
      </c>
      <c r="B126" s="104" t="s">
        <v>260</v>
      </c>
      <c r="C126" s="48">
        <v>60</v>
      </c>
      <c r="D126" s="29">
        <v>0.04</v>
      </c>
      <c r="E126" s="53">
        <v>84746.07</v>
      </c>
      <c r="F126" s="36">
        <v>79959.73</v>
      </c>
      <c r="G126" s="92"/>
      <c r="H126" s="49">
        <f t="shared" si="5"/>
        <v>0</v>
      </c>
      <c r="I126" s="48" t="s">
        <v>104</v>
      </c>
      <c r="J126" s="50" t="s">
        <v>7</v>
      </c>
    </row>
    <row r="127" spans="1:10" s="27" customFormat="1" ht="15">
      <c r="A127" s="43">
        <v>62</v>
      </c>
      <c r="B127" s="104" t="s">
        <v>269</v>
      </c>
      <c r="C127" s="48"/>
      <c r="D127" s="29">
        <v>0.04</v>
      </c>
      <c r="E127" s="53">
        <v>55094.68</v>
      </c>
      <c r="F127" s="36">
        <v>54881.85</v>
      </c>
      <c r="G127" s="77"/>
      <c r="H127" s="49">
        <f t="shared" si="5"/>
        <v>0</v>
      </c>
      <c r="I127" s="48" t="s">
        <v>18</v>
      </c>
      <c r="J127" s="50" t="s">
        <v>7</v>
      </c>
    </row>
    <row r="128" spans="1:10" s="27" customFormat="1" ht="15">
      <c r="A128" s="43">
        <v>63</v>
      </c>
      <c r="B128" s="104" t="s">
        <v>261</v>
      </c>
      <c r="C128" s="48">
        <v>120</v>
      </c>
      <c r="D128" s="29">
        <v>0.04</v>
      </c>
      <c r="E128" s="53">
        <v>34157.69</v>
      </c>
      <c r="F128" s="36">
        <v>32252.61</v>
      </c>
      <c r="G128" s="78"/>
      <c r="H128" s="49">
        <f t="shared" si="5"/>
        <v>0</v>
      </c>
      <c r="I128" s="48" t="s">
        <v>166</v>
      </c>
      <c r="J128" s="50" t="s">
        <v>7</v>
      </c>
    </row>
    <row r="129" spans="1:10" s="27" customFormat="1" ht="15">
      <c r="A129" s="43">
        <v>64</v>
      </c>
      <c r="B129" s="104" t="s">
        <v>144</v>
      </c>
      <c r="C129" s="53">
        <v>1</v>
      </c>
      <c r="D129" s="29">
        <v>0.0885</v>
      </c>
      <c r="E129" s="53">
        <v>23778278.84</v>
      </c>
      <c r="F129" s="36">
        <v>32399982.83</v>
      </c>
      <c r="G129" s="89"/>
      <c r="H129" s="49">
        <f t="shared" si="5"/>
        <v>0</v>
      </c>
      <c r="I129" s="48" t="s">
        <v>36</v>
      </c>
      <c r="J129" s="50" t="s">
        <v>4</v>
      </c>
    </row>
    <row r="130" spans="1:10" s="27" customFormat="1" ht="15">
      <c r="A130" s="43">
        <v>65</v>
      </c>
      <c r="B130" s="107" t="s">
        <v>75</v>
      </c>
      <c r="C130" s="48">
        <v>1</v>
      </c>
      <c r="D130" s="86">
        <v>0.07</v>
      </c>
      <c r="E130" s="48">
        <v>10070149.52</v>
      </c>
      <c r="F130" s="36"/>
      <c r="G130" s="77"/>
      <c r="H130" s="49">
        <f t="shared" si="5"/>
        <v>0</v>
      </c>
      <c r="I130" s="48" t="s">
        <v>27</v>
      </c>
      <c r="J130" s="50" t="s">
        <v>76</v>
      </c>
    </row>
    <row r="131" spans="1:10" s="27" customFormat="1" ht="15">
      <c r="A131" s="43">
        <v>66</v>
      </c>
      <c r="B131" s="108" t="s">
        <v>274</v>
      </c>
      <c r="C131" s="48">
        <v>48</v>
      </c>
      <c r="D131" s="10">
        <v>0.04</v>
      </c>
      <c r="E131" s="48">
        <v>87237.7</v>
      </c>
      <c r="F131" s="36">
        <v>82407.57</v>
      </c>
      <c r="G131" s="77"/>
      <c r="H131" s="49">
        <f t="shared" si="5"/>
        <v>0</v>
      </c>
      <c r="I131" s="48" t="s">
        <v>21</v>
      </c>
      <c r="J131" s="50" t="s">
        <v>8</v>
      </c>
    </row>
    <row r="132" spans="1:10" s="27" customFormat="1" ht="15">
      <c r="A132" s="43">
        <v>67</v>
      </c>
      <c r="B132" s="108" t="s">
        <v>275</v>
      </c>
      <c r="C132" s="48">
        <v>12</v>
      </c>
      <c r="D132" s="10">
        <v>0.07</v>
      </c>
      <c r="E132" s="48">
        <v>508467.04</v>
      </c>
      <c r="F132" s="36">
        <v>470717.71</v>
      </c>
      <c r="G132" s="77"/>
      <c r="H132" s="49">
        <f t="shared" si="5"/>
        <v>0</v>
      </c>
      <c r="I132" s="48" t="s">
        <v>120</v>
      </c>
      <c r="J132" s="50" t="s">
        <v>8</v>
      </c>
    </row>
    <row r="133" spans="1:10" s="27" customFormat="1" ht="15">
      <c r="A133" s="43">
        <v>68</v>
      </c>
      <c r="B133" s="108" t="s">
        <v>108</v>
      </c>
      <c r="C133" s="48">
        <v>12</v>
      </c>
      <c r="D133" s="10">
        <v>0.06</v>
      </c>
      <c r="E133" s="48">
        <v>816992.39</v>
      </c>
      <c r="F133" s="36">
        <v>762412.1</v>
      </c>
      <c r="G133" s="77"/>
      <c r="H133" s="49">
        <f t="shared" si="5"/>
        <v>0</v>
      </c>
      <c r="I133" s="48" t="s">
        <v>90</v>
      </c>
      <c r="J133" s="50" t="s">
        <v>8</v>
      </c>
    </row>
    <row r="134" spans="1:10" s="27" customFormat="1" ht="15">
      <c r="A134" s="43">
        <v>70</v>
      </c>
      <c r="B134" s="105" t="s">
        <v>236</v>
      </c>
      <c r="C134" s="53">
        <v>50</v>
      </c>
      <c r="D134" s="29">
        <v>0.11</v>
      </c>
      <c r="E134" s="53">
        <v>40506.82</v>
      </c>
      <c r="F134" s="36">
        <v>52300.36</v>
      </c>
      <c r="G134" s="77"/>
      <c r="H134" s="49">
        <f t="shared" si="5"/>
        <v>0</v>
      </c>
      <c r="I134" s="48" t="s">
        <v>175</v>
      </c>
      <c r="J134" s="50" t="s">
        <v>44</v>
      </c>
    </row>
    <row r="135" spans="1:10" s="27" customFormat="1" ht="15">
      <c r="A135" s="43">
        <v>71</v>
      </c>
      <c r="B135" s="104" t="s">
        <v>162</v>
      </c>
      <c r="C135" s="53">
        <v>250</v>
      </c>
      <c r="D135" s="29">
        <v>0.1</v>
      </c>
      <c r="E135" s="53">
        <v>170554.84</v>
      </c>
      <c r="F135" s="36">
        <v>161121.01</v>
      </c>
      <c r="G135" s="77"/>
      <c r="H135" s="49">
        <f t="shared" si="5"/>
        <v>0</v>
      </c>
      <c r="I135" s="48" t="s">
        <v>165</v>
      </c>
      <c r="J135" s="50" t="s">
        <v>44</v>
      </c>
    </row>
    <row r="136" spans="1:10" s="27" customFormat="1" ht="15">
      <c r="A136" s="43">
        <v>72</v>
      </c>
      <c r="B136" s="105" t="s">
        <v>233</v>
      </c>
      <c r="C136" s="53">
        <v>90</v>
      </c>
      <c r="D136" s="29">
        <v>0.11</v>
      </c>
      <c r="E136" s="53">
        <v>213300.77</v>
      </c>
      <c r="F136" s="36">
        <v>195790.89</v>
      </c>
      <c r="G136" s="77"/>
      <c r="H136" s="49">
        <f t="shared" si="5"/>
        <v>0</v>
      </c>
      <c r="I136" s="48" t="s">
        <v>112</v>
      </c>
      <c r="J136" s="50" t="s">
        <v>44</v>
      </c>
    </row>
    <row r="137" spans="1:12" s="63" customFormat="1" ht="30">
      <c r="A137" s="43">
        <v>73</v>
      </c>
      <c r="B137" s="105" t="s">
        <v>277</v>
      </c>
      <c r="C137" s="53">
        <v>80</v>
      </c>
      <c r="D137" s="29">
        <v>0.06</v>
      </c>
      <c r="E137" s="53">
        <v>168433.88</v>
      </c>
      <c r="F137" s="36">
        <v>157000.63</v>
      </c>
      <c r="G137" s="77"/>
      <c r="H137" s="49">
        <f t="shared" si="5"/>
        <v>0</v>
      </c>
      <c r="I137" s="48" t="s">
        <v>20</v>
      </c>
      <c r="J137" s="50" t="s">
        <v>8</v>
      </c>
      <c r="K137" s="27"/>
      <c r="L137" s="27"/>
    </row>
    <row r="138" spans="1:10" s="27" customFormat="1" ht="15">
      <c r="A138" s="43">
        <v>74</v>
      </c>
      <c r="B138" s="104" t="s">
        <v>151</v>
      </c>
      <c r="C138" s="53">
        <v>480</v>
      </c>
      <c r="D138" s="29">
        <v>0.11</v>
      </c>
      <c r="E138" s="53">
        <v>68099.26</v>
      </c>
      <c r="F138" s="36">
        <v>63397.09</v>
      </c>
      <c r="G138" s="77"/>
      <c r="H138" s="49">
        <f t="shared" si="5"/>
        <v>0</v>
      </c>
      <c r="I138" s="48" t="s">
        <v>104</v>
      </c>
      <c r="J138" s="50" t="s">
        <v>8</v>
      </c>
    </row>
    <row r="139" spans="1:10" s="27" customFormat="1" ht="15">
      <c r="A139" s="43">
        <v>75</v>
      </c>
      <c r="B139" s="104" t="s">
        <v>192</v>
      </c>
      <c r="C139" s="53">
        <v>160</v>
      </c>
      <c r="D139" s="29">
        <v>0.07</v>
      </c>
      <c r="E139" s="53">
        <v>66852.96</v>
      </c>
      <c r="F139" s="36">
        <v>63768.64</v>
      </c>
      <c r="G139" s="79"/>
      <c r="H139" s="49">
        <f t="shared" si="5"/>
        <v>0</v>
      </c>
      <c r="I139" s="48" t="s">
        <v>21</v>
      </c>
      <c r="J139" s="50" t="s">
        <v>8</v>
      </c>
    </row>
    <row r="140" spans="1:10" s="27" customFormat="1" ht="15">
      <c r="A140" s="43">
        <v>76</v>
      </c>
      <c r="B140" s="104" t="s">
        <v>114</v>
      </c>
      <c r="C140" s="53">
        <v>40</v>
      </c>
      <c r="D140" s="29">
        <v>0.05</v>
      </c>
      <c r="E140" s="53">
        <v>653237.64</v>
      </c>
      <c r="F140" s="36">
        <v>614078.48</v>
      </c>
      <c r="G140" s="88"/>
      <c r="H140" s="49">
        <f t="shared" si="5"/>
        <v>0</v>
      </c>
      <c r="I140" s="48" t="s">
        <v>115</v>
      </c>
      <c r="J140" s="50" t="s">
        <v>8</v>
      </c>
    </row>
    <row r="141" spans="1:10" s="27" customFormat="1" ht="15">
      <c r="A141" s="43">
        <v>77</v>
      </c>
      <c r="B141" s="104" t="s">
        <v>153</v>
      </c>
      <c r="C141" s="53" t="s">
        <v>30</v>
      </c>
      <c r="D141" s="29">
        <v>0.08</v>
      </c>
      <c r="E141" s="53">
        <v>71163.69</v>
      </c>
      <c r="F141" s="36">
        <v>72968.93</v>
      </c>
      <c r="G141" s="77"/>
      <c r="H141" s="49">
        <f t="shared" si="5"/>
        <v>0</v>
      </c>
      <c r="I141" s="48" t="s">
        <v>20</v>
      </c>
      <c r="J141" s="50" t="s">
        <v>2</v>
      </c>
    </row>
    <row r="142" spans="1:10" s="54" customFormat="1" ht="15">
      <c r="A142" s="43">
        <v>78</v>
      </c>
      <c r="B142" s="104" t="s">
        <v>125</v>
      </c>
      <c r="C142" s="48">
        <v>100</v>
      </c>
      <c r="D142" s="10">
        <v>0.05</v>
      </c>
      <c r="E142" s="48">
        <v>11771.74</v>
      </c>
      <c r="F142" s="36">
        <v>11366.56</v>
      </c>
      <c r="G142" s="77"/>
      <c r="H142" s="49">
        <f t="shared" si="5"/>
        <v>0</v>
      </c>
      <c r="I142" s="48" t="s">
        <v>42</v>
      </c>
      <c r="J142" s="50" t="s">
        <v>129</v>
      </c>
    </row>
    <row r="143" spans="1:10" s="54" customFormat="1" ht="15">
      <c r="A143" s="43">
        <v>79</v>
      </c>
      <c r="B143" s="104" t="s">
        <v>182</v>
      </c>
      <c r="C143" s="53" t="s">
        <v>45</v>
      </c>
      <c r="D143" s="29">
        <v>0.08</v>
      </c>
      <c r="E143" s="53">
        <v>372.09</v>
      </c>
      <c r="F143" s="36"/>
      <c r="G143" s="79"/>
      <c r="H143" s="49">
        <f t="shared" si="5"/>
        <v>0</v>
      </c>
      <c r="I143" s="48" t="s">
        <v>104</v>
      </c>
      <c r="J143" s="50" t="s">
        <v>24</v>
      </c>
    </row>
    <row r="144" spans="1:10" s="54" customFormat="1" ht="15">
      <c r="A144" s="43">
        <v>80</v>
      </c>
      <c r="B144" s="104" t="s">
        <v>270</v>
      </c>
      <c r="C144" s="48">
        <v>357</v>
      </c>
      <c r="D144" s="10">
        <v>0.04</v>
      </c>
      <c r="E144" s="48">
        <v>37679.57</v>
      </c>
      <c r="F144" s="36">
        <v>60927.09</v>
      </c>
      <c r="G144" s="77"/>
      <c r="H144" s="49">
        <f t="shared" si="5"/>
        <v>0</v>
      </c>
      <c r="I144" s="48" t="s">
        <v>68</v>
      </c>
      <c r="J144" s="50" t="s">
        <v>7</v>
      </c>
    </row>
    <row r="145" spans="1:10" s="54" customFormat="1" ht="15">
      <c r="A145" s="43">
        <v>81</v>
      </c>
      <c r="B145" s="104" t="s">
        <v>271</v>
      </c>
      <c r="C145" s="48">
        <v>357</v>
      </c>
      <c r="D145" s="10">
        <v>0.04</v>
      </c>
      <c r="E145" s="48">
        <v>75501.7</v>
      </c>
      <c r="F145" s="36">
        <v>99680.93</v>
      </c>
      <c r="G145" s="77"/>
      <c r="H145" s="49">
        <f t="shared" si="5"/>
        <v>0</v>
      </c>
      <c r="I145" s="48" t="s">
        <v>21</v>
      </c>
      <c r="J145" s="50" t="s">
        <v>7</v>
      </c>
    </row>
    <row r="146" spans="1:10" s="27" customFormat="1" ht="15">
      <c r="A146" s="43">
        <v>82</v>
      </c>
      <c r="B146" s="104" t="s">
        <v>110</v>
      </c>
      <c r="C146" s="91">
        <v>0.01</v>
      </c>
      <c r="D146" s="10">
        <v>0.12</v>
      </c>
      <c r="E146" s="48">
        <v>5630167.09</v>
      </c>
      <c r="F146" s="36">
        <v>9945741.19</v>
      </c>
      <c r="G146" s="81"/>
      <c r="H146" s="49">
        <f t="shared" si="5"/>
        <v>0</v>
      </c>
      <c r="I146" s="48" t="s">
        <v>21</v>
      </c>
      <c r="J146" s="50" t="s">
        <v>4</v>
      </c>
    </row>
    <row r="147" spans="1:10" s="27" customFormat="1" ht="18" customHeight="1">
      <c r="A147" s="43">
        <v>83</v>
      </c>
      <c r="B147" s="105" t="s">
        <v>213</v>
      </c>
      <c r="C147" s="48">
        <v>162</v>
      </c>
      <c r="D147" s="10">
        <v>0.06</v>
      </c>
      <c r="E147" s="48">
        <v>126287.35</v>
      </c>
      <c r="F147" s="36">
        <v>90932.49</v>
      </c>
      <c r="G147" s="77"/>
      <c r="H147" s="49">
        <f t="shared" si="5"/>
        <v>0</v>
      </c>
      <c r="I147" s="48" t="s">
        <v>68</v>
      </c>
      <c r="J147" s="50" t="s">
        <v>8</v>
      </c>
    </row>
    <row r="148" spans="1:10" s="27" customFormat="1" ht="15">
      <c r="A148" s="43">
        <v>84</v>
      </c>
      <c r="B148" s="108" t="s">
        <v>250</v>
      </c>
      <c r="C148" s="48">
        <v>132</v>
      </c>
      <c r="D148" s="10">
        <v>0.06</v>
      </c>
      <c r="E148" s="48">
        <v>139639.07</v>
      </c>
      <c r="F148" s="36">
        <v>133113.28</v>
      </c>
      <c r="G148" s="77"/>
      <c r="H148" s="49">
        <f t="shared" si="5"/>
        <v>0</v>
      </c>
      <c r="I148" s="48" t="s">
        <v>68</v>
      </c>
      <c r="J148" s="50" t="s">
        <v>8</v>
      </c>
    </row>
    <row r="149" spans="1:10" s="27" customFormat="1" ht="16.5" customHeight="1">
      <c r="A149" s="43">
        <v>85</v>
      </c>
      <c r="B149" s="107" t="s">
        <v>186</v>
      </c>
      <c r="C149" s="48">
        <v>270</v>
      </c>
      <c r="D149" s="10">
        <v>0.08</v>
      </c>
      <c r="E149" s="48">
        <v>85597.31</v>
      </c>
      <c r="F149" s="36">
        <v>88494.22</v>
      </c>
      <c r="G149" s="77"/>
      <c r="H149" s="49">
        <f t="shared" si="5"/>
        <v>0</v>
      </c>
      <c r="I149" s="48" t="s">
        <v>166</v>
      </c>
      <c r="J149" s="50" t="s">
        <v>140</v>
      </c>
    </row>
    <row r="150" spans="1:10" s="27" customFormat="1" ht="24">
      <c r="A150" s="43">
        <v>86</v>
      </c>
      <c r="B150" s="107" t="s">
        <v>201</v>
      </c>
      <c r="C150" s="48">
        <v>96</v>
      </c>
      <c r="D150" s="10">
        <v>0.1</v>
      </c>
      <c r="E150" s="48">
        <v>111639.4</v>
      </c>
      <c r="F150" s="36">
        <v>114856.18</v>
      </c>
      <c r="G150" s="77"/>
      <c r="H150" s="49">
        <f aca="true" t="shared" si="6" ref="H150:H181">E150*G150</f>
        <v>0</v>
      </c>
      <c r="I150" s="48" t="s">
        <v>164</v>
      </c>
      <c r="J150" s="66" t="s">
        <v>149</v>
      </c>
    </row>
    <row r="151" spans="1:10" s="27" customFormat="1" ht="15.75" customHeight="1">
      <c r="A151" s="43">
        <v>87</v>
      </c>
      <c r="B151" s="107" t="s">
        <v>155</v>
      </c>
      <c r="C151" s="48" t="s">
        <v>167</v>
      </c>
      <c r="D151" s="10">
        <v>0.08</v>
      </c>
      <c r="E151" s="48">
        <v>112050.6</v>
      </c>
      <c r="F151" s="36">
        <v>114731.97</v>
      </c>
      <c r="G151" s="77"/>
      <c r="H151" s="49">
        <f t="shared" si="6"/>
        <v>0</v>
      </c>
      <c r="I151" s="48" t="s">
        <v>20</v>
      </c>
      <c r="J151" s="50" t="s">
        <v>2</v>
      </c>
    </row>
    <row r="152" spans="1:10" s="27" customFormat="1" ht="14.25" customHeight="1">
      <c r="A152" s="43">
        <v>88</v>
      </c>
      <c r="B152" s="104" t="s">
        <v>156</v>
      </c>
      <c r="C152" s="48" t="s">
        <v>167</v>
      </c>
      <c r="D152" s="10">
        <v>0.08</v>
      </c>
      <c r="E152" s="48">
        <v>133240.15</v>
      </c>
      <c r="F152" s="36">
        <v>136001.64</v>
      </c>
      <c r="G152" s="77"/>
      <c r="H152" s="49">
        <f t="shared" si="6"/>
        <v>0</v>
      </c>
      <c r="I152" s="48" t="s">
        <v>43</v>
      </c>
      <c r="J152" s="50" t="s">
        <v>2</v>
      </c>
    </row>
    <row r="153" spans="1:10" s="27" customFormat="1" ht="18.75" customHeight="1">
      <c r="A153" s="43">
        <v>89</v>
      </c>
      <c r="B153" s="104" t="s">
        <v>157</v>
      </c>
      <c r="C153" s="53" t="s">
        <v>167</v>
      </c>
      <c r="D153" s="29">
        <v>0.08</v>
      </c>
      <c r="E153" s="53">
        <v>144043.4</v>
      </c>
      <c r="F153" s="36">
        <v>145937.84</v>
      </c>
      <c r="G153" s="77"/>
      <c r="H153" s="49">
        <f t="shared" si="6"/>
        <v>0</v>
      </c>
      <c r="I153" s="48" t="s">
        <v>20</v>
      </c>
      <c r="J153" s="50" t="s">
        <v>2</v>
      </c>
    </row>
    <row r="154" spans="1:10" s="27" customFormat="1" ht="16.5" customHeight="1">
      <c r="A154" s="43">
        <v>90</v>
      </c>
      <c r="B154" s="104" t="s">
        <v>154</v>
      </c>
      <c r="C154" s="48" t="s">
        <v>167</v>
      </c>
      <c r="D154" s="10">
        <v>0.08</v>
      </c>
      <c r="E154" s="48">
        <v>101903.04</v>
      </c>
      <c r="F154" s="36">
        <v>103243.24</v>
      </c>
      <c r="G154" s="77"/>
      <c r="H154" s="49">
        <f t="shared" si="6"/>
        <v>0</v>
      </c>
      <c r="I154" s="48" t="s">
        <v>43</v>
      </c>
      <c r="J154" s="50" t="s">
        <v>2</v>
      </c>
    </row>
    <row r="155" spans="1:10" s="27" customFormat="1" ht="16.5" customHeight="1">
      <c r="A155" s="43">
        <v>91</v>
      </c>
      <c r="B155" s="104" t="s">
        <v>65</v>
      </c>
      <c r="C155" s="53">
        <v>1</v>
      </c>
      <c r="D155" s="29">
        <v>0.15</v>
      </c>
      <c r="E155" s="53">
        <v>509257.1</v>
      </c>
      <c r="F155" s="36"/>
      <c r="G155" s="77"/>
      <c r="H155" s="49">
        <f t="shared" si="6"/>
        <v>0</v>
      </c>
      <c r="I155" s="48" t="s">
        <v>41</v>
      </c>
      <c r="J155" s="50" t="s">
        <v>66</v>
      </c>
    </row>
    <row r="156" spans="1:10" s="27" customFormat="1" ht="15">
      <c r="A156" s="43">
        <v>92</v>
      </c>
      <c r="B156" s="104" t="s">
        <v>138</v>
      </c>
      <c r="C156" s="48">
        <v>36</v>
      </c>
      <c r="D156" s="10">
        <v>0.1</v>
      </c>
      <c r="E156" s="48">
        <v>133071.59</v>
      </c>
      <c r="F156" s="36">
        <v>139727.71</v>
      </c>
      <c r="G156" s="77"/>
      <c r="H156" s="49">
        <f t="shared" si="6"/>
        <v>0</v>
      </c>
      <c r="I156" s="48" t="s">
        <v>94</v>
      </c>
      <c r="J156" s="50" t="s">
        <v>140</v>
      </c>
    </row>
    <row r="157" spans="1:10" s="27" customFormat="1" ht="15">
      <c r="A157" s="43">
        <v>93</v>
      </c>
      <c r="B157" s="104" t="s">
        <v>173</v>
      </c>
      <c r="C157" s="48" t="s">
        <v>14</v>
      </c>
      <c r="D157" s="10">
        <v>0.12</v>
      </c>
      <c r="E157" s="48">
        <v>37970.77</v>
      </c>
      <c r="F157" s="36">
        <v>34099.67</v>
      </c>
      <c r="G157" s="77"/>
      <c r="H157" s="49">
        <f t="shared" si="6"/>
        <v>0</v>
      </c>
      <c r="I157" s="48" t="s">
        <v>49</v>
      </c>
      <c r="J157" s="50" t="s">
        <v>3</v>
      </c>
    </row>
    <row r="158" spans="1:10" s="27" customFormat="1" ht="15">
      <c r="A158" s="43">
        <v>94</v>
      </c>
      <c r="B158" s="107" t="s">
        <v>46</v>
      </c>
      <c r="C158" s="48">
        <v>20</v>
      </c>
      <c r="D158" s="10">
        <v>0.15</v>
      </c>
      <c r="E158" s="48">
        <v>3334428.79</v>
      </c>
      <c r="F158" s="36">
        <v>3780563.06</v>
      </c>
      <c r="G158" s="77"/>
      <c r="H158" s="49">
        <f t="shared" si="6"/>
        <v>0</v>
      </c>
      <c r="I158" s="48" t="s">
        <v>23</v>
      </c>
      <c r="J158" s="50" t="s">
        <v>2</v>
      </c>
    </row>
    <row r="159" spans="1:10" s="27" customFormat="1" ht="15" customHeight="1">
      <c r="A159" s="43">
        <v>95</v>
      </c>
      <c r="B159" s="107" t="s">
        <v>139</v>
      </c>
      <c r="C159" s="48">
        <v>154</v>
      </c>
      <c r="D159" s="10">
        <v>0.1</v>
      </c>
      <c r="E159" s="48">
        <v>157166.46</v>
      </c>
      <c r="F159" s="36">
        <v>142518.4</v>
      </c>
      <c r="G159" s="77"/>
      <c r="H159" s="49">
        <f t="shared" si="6"/>
        <v>0</v>
      </c>
      <c r="I159" s="48" t="s">
        <v>175</v>
      </c>
      <c r="J159" s="50" t="s">
        <v>140</v>
      </c>
    </row>
    <row r="160" spans="1:10" s="27" customFormat="1" ht="15.75" customHeight="1">
      <c r="A160" s="43">
        <v>96</v>
      </c>
      <c r="B160" s="104" t="s">
        <v>247</v>
      </c>
      <c r="C160" s="48">
        <v>154</v>
      </c>
      <c r="D160" s="10">
        <v>0.1</v>
      </c>
      <c r="E160" s="48">
        <v>82635.02</v>
      </c>
      <c r="F160" s="36">
        <v>74831.95</v>
      </c>
      <c r="G160" s="77"/>
      <c r="H160" s="49">
        <f t="shared" si="6"/>
        <v>0</v>
      </c>
      <c r="I160" s="48" t="s">
        <v>175</v>
      </c>
      <c r="J160" s="50" t="s">
        <v>140</v>
      </c>
    </row>
    <row r="161" spans="1:10" s="27" customFormat="1" ht="15">
      <c r="A161" s="43">
        <v>97</v>
      </c>
      <c r="B161" s="105" t="s">
        <v>78</v>
      </c>
      <c r="C161" s="48">
        <v>10</v>
      </c>
      <c r="D161" s="10">
        <v>0.181</v>
      </c>
      <c r="E161" s="48">
        <v>388159.51</v>
      </c>
      <c r="F161" s="36"/>
      <c r="G161" s="77"/>
      <c r="H161" s="49">
        <f t="shared" si="6"/>
        <v>0</v>
      </c>
      <c r="I161" s="48" t="s">
        <v>34</v>
      </c>
      <c r="J161" s="50" t="s">
        <v>79</v>
      </c>
    </row>
    <row r="162" spans="1:10" s="27" customFormat="1" ht="15">
      <c r="A162" s="43">
        <v>98</v>
      </c>
      <c r="B162" s="108" t="s">
        <v>174</v>
      </c>
      <c r="C162" s="48" t="s">
        <v>14</v>
      </c>
      <c r="D162" s="10">
        <v>0.09</v>
      </c>
      <c r="E162" s="48">
        <v>49384.65</v>
      </c>
      <c r="F162" s="36">
        <v>45466.26</v>
      </c>
      <c r="G162" s="77"/>
      <c r="H162" s="49">
        <f t="shared" si="6"/>
        <v>0</v>
      </c>
      <c r="I162" s="48" t="s">
        <v>143</v>
      </c>
      <c r="J162" s="50" t="s">
        <v>3</v>
      </c>
    </row>
    <row r="163" spans="1:10" s="27" customFormat="1" ht="15">
      <c r="A163" s="43">
        <v>99</v>
      </c>
      <c r="B163" s="108" t="s">
        <v>222</v>
      </c>
      <c r="C163" s="48">
        <v>216</v>
      </c>
      <c r="D163" s="10">
        <v>0.09</v>
      </c>
      <c r="E163" s="48">
        <v>25768.93</v>
      </c>
      <c r="F163" s="36">
        <v>77626.51</v>
      </c>
      <c r="G163" s="77"/>
      <c r="H163" s="49">
        <f t="shared" si="6"/>
        <v>0</v>
      </c>
      <c r="I163" s="48" t="s">
        <v>225</v>
      </c>
      <c r="J163" s="50" t="s">
        <v>5</v>
      </c>
    </row>
    <row r="164" spans="1:10" s="27" customFormat="1" ht="15">
      <c r="A164" s="43">
        <v>100</v>
      </c>
      <c r="B164" s="108" t="s">
        <v>223</v>
      </c>
      <c r="C164" s="48">
        <v>216</v>
      </c>
      <c r="D164" s="10">
        <v>0.09</v>
      </c>
      <c r="E164" s="48">
        <v>44288.5</v>
      </c>
      <c r="F164" s="36">
        <v>24022.03</v>
      </c>
      <c r="G164" s="77"/>
      <c r="H164" s="49">
        <f t="shared" si="6"/>
        <v>0</v>
      </c>
      <c r="I164" s="48" t="s">
        <v>225</v>
      </c>
      <c r="J164" s="50" t="s">
        <v>5</v>
      </c>
    </row>
    <row r="165" spans="1:10" s="27" customFormat="1" ht="30">
      <c r="A165" s="43">
        <v>101</v>
      </c>
      <c r="B165" s="108" t="s">
        <v>71</v>
      </c>
      <c r="C165" s="48"/>
      <c r="D165" s="10">
        <v>0.15</v>
      </c>
      <c r="E165" s="48">
        <v>135778.05</v>
      </c>
      <c r="F165" s="36"/>
      <c r="G165" s="77"/>
      <c r="H165" s="49">
        <f t="shared" si="6"/>
        <v>0</v>
      </c>
      <c r="I165" s="48" t="s">
        <v>49</v>
      </c>
      <c r="J165" s="50" t="s">
        <v>72</v>
      </c>
    </row>
    <row r="166" spans="1:10" s="27" customFormat="1" ht="28.5" customHeight="1">
      <c r="A166" s="43">
        <v>102</v>
      </c>
      <c r="B166" s="108" t="s">
        <v>71</v>
      </c>
      <c r="C166" s="48"/>
      <c r="D166" s="10">
        <v>0.15</v>
      </c>
      <c r="E166" s="48">
        <v>164449.3</v>
      </c>
      <c r="F166" s="36"/>
      <c r="G166" s="77"/>
      <c r="H166" s="49">
        <f t="shared" si="6"/>
        <v>0</v>
      </c>
      <c r="I166" s="48" t="s">
        <v>49</v>
      </c>
      <c r="J166" s="56" t="s">
        <v>72</v>
      </c>
    </row>
    <row r="167" spans="1:10" s="27" customFormat="1" ht="30">
      <c r="A167" s="43">
        <v>103</v>
      </c>
      <c r="B167" s="108" t="s">
        <v>96</v>
      </c>
      <c r="C167" s="48"/>
      <c r="D167" s="10">
        <v>0.15</v>
      </c>
      <c r="E167" s="48">
        <v>151956.5</v>
      </c>
      <c r="F167" s="36"/>
      <c r="G167" s="77"/>
      <c r="H167" s="49">
        <f t="shared" si="6"/>
        <v>0</v>
      </c>
      <c r="I167" s="48" t="s">
        <v>49</v>
      </c>
      <c r="J167" s="50" t="s">
        <v>72</v>
      </c>
    </row>
    <row r="168" spans="1:10" s="27" customFormat="1" ht="15">
      <c r="A168" s="43">
        <v>104</v>
      </c>
      <c r="B168" s="105" t="s">
        <v>176</v>
      </c>
      <c r="C168" s="53" t="s">
        <v>14</v>
      </c>
      <c r="D168" s="29">
        <v>0.08</v>
      </c>
      <c r="E168" s="53">
        <v>33912.85</v>
      </c>
      <c r="F168" s="36">
        <v>31258.04</v>
      </c>
      <c r="G168" s="77"/>
      <c r="H168" s="49">
        <f t="shared" si="6"/>
        <v>0</v>
      </c>
      <c r="I168" s="48" t="s">
        <v>175</v>
      </c>
      <c r="J168" s="50" t="s">
        <v>3</v>
      </c>
    </row>
    <row r="169" spans="1:10" s="27" customFormat="1" ht="15">
      <c r="A169" s="43">
        <v>105</v>
      </c>
      <c r="B169" s="105" t="s">
        <v>70</v>
      </c>
      <c r="C169" s="53">
        <v>54</v>
      </c>
      <c r="D169" s="29">
        <v>0.04</v>
      </c>
      <c r="E169" s="53">
        <v>102540.33</v>
      </c>
      <c r="F169" s="36">
        <v>92893.84</v>
      </c>
      <c r="G169" s="77"/>
      <c r="H169" s="49">
        <f t="shared" si="6"/>
        <v>0</v>
      </c>
      <c r="I169" s="48" t="s">
        <v>22</v>
      </c>
      <c r="J169" s="50" t="s">
        <v>6</v>
      </c>
    </row>
    <row r="170" spans="1:10" s="27" customFormat="1" ht="15">
      <c r="A170" s="43">
        <v>106</v>
      </c>
      <c r="B170" s="105" t="s">
        <v>251</v>
      </c>
      <c r="C170" s="53">
        <v>40</v>
      </c>
      <c r="D170" s="29">
        <v>0.1</v>
      </c>
      <c r="E170" s="53">
        <v>123464.92</v>
      </c>
      <c r="F170" s="36">
        <v>113237.43</v>
      </c>
      <c r="G170" s="77"/>
      <c r="H170" s="49">
        <f t="shared" si="6"/>
        <v>0</v>
      </c>
      <c r="I170" s="48" t="s">
        <v>163</v>
      </c>
      <c r="J170" s="50" t="s">
        <v>8</v>
      </c>
    </row>
    <row r="171" spans="1:10" s="27" customFormat="1" ht="15" customHeight="1">
      <c r="A171" s="43">
        <v>107</v>
      </c>
      <c r="B171" s="105" t="s">
        <v>109</v>
      </c>
      <c r="C171" s="53">
        <v>2.8</v>
      </c>
      <c r="D171" s="29">
        <v>0.0273</v>
      </c>
      <c r="E171" s="53">
        <v>68422.32</v>
      </c>
      <c r="F171" s="36">
        <v>61091.36</v>
      </c>
      <c r="G171" s="77"/>
      <c r="H171" s="49">
        <f t="shared" si="6"/>
        <v>0</v>
      </c>
      <c r="I171" s="48" t="s">
        <v>22</v>
      </c>
      <c r="J171" s="50" t="s">
        <v>8</v>
      </c>
    </row>
    <row r="172" spans="1:10" s="27" customFormat="1" ht="18" customHeight="1">
      <c r="A172" s="43">
        <v>108</v>
      </c>
      <c r="B172" s="105" t="s">
        <v>158</v>
      </c>
      <c r="C172" s="53" t="s">
        <v>30</v>
      </c>
      <c r="D172" s="29">
        <v>0.08</v>
      </c>
      <c r="E172" s="53">
        <v>56384.74</v>
      </c>
      <c r="F172" s="36">
        <v>57288.36</v>
      </c>
      <c r="G172" s="77"/>
      <c r="H172" s="49">
        <f t="shared" si="6"/>
        <v>0</v>
      </c>
      <c r="I172" s="48" t="s">
        <v>38</v>
      </c>
      <c r="J172" s="50" t="s">
        <v>2</v>
      </c>
    </row>
    <row r="173" spans="1:10" s="27" customFormat="1" ht="15">
      <c r="A173" s="43">
        <v>109</v>
      </c>
      <c r="B173" s="105" t="s">
        <v>232</v>
      </c>
      <c r="C173" s="53">
        <v>60</v>
      </c>
      <c r="D173" s="29">
        <v>0.1</v>
      </c>
      <c r="E173" s="53">
        <v>41489.83</v>
      </c>
      <c r="F173" s="36">
        <v>60548.66</v>
      </c>
      <c r="G173" s="77"/>
      <c r="H173" s="49">
        <f t="shared" si="6"/>
        <v>0</v>
      </c>
      <c r="I173" s="48" t="s">
        <v>164</v>
      </c>
      <c r="J173" s="50" t="s">
        <v>107</v>
      </c>
    </row>
    <row r="174" spans="1:10" s="27" customFormat="1" ht="15">
      <c r="A174" s="43">
        <v>110</v>
      </c>
      <c r="B174" s="105" t="s">
        <v>169</v>
      </c>
      <c r="C174" s="53">
        <v>60</v>
      </c>
      <c r="D174" s="29">
        <v>0.08</v>
      </c>
      <c r="E174" s="53">
        <v>40594.12</v>
      </c>
      <c r="F174" s="36">
        <v>39434.27</v>
      </c>
      <c r="G174" s="77"/>
      <c r="H174" s="49">
        <f t="shared" si="6"/>
        <v>0</v>
      </c>
      <c r="I174" s="48" t="s">
        <v>164</v>
      </c>
      <c r="J174" s="50" t="s">
        <v>107</v>
      </c>
    </row>
    <row r="175" spans="1:10" s="27" customFormat="1" ht="15">
      <c r="A175" s="43">
        <v>111</v>
      </c>
      <c r="B175" s="105" t="s">
        <v>211</v>
      </c>
      <c r="C175" s="53"/>
      <c r="D175" s="29">
        <v>0.15</v>
      </c>
      <c r="E175" s="53">
        <v>739024</v>
      </c>
      <c r="F175" s="36"/>
      <c r="G175" s="77"/>
      <c r="H175" s="49">
        <f t="shared" si="6"/>
        <v>0</v>
      </c>
      <c r="I175" s="48" t="s">
        <v>48</v>
      </c>
      <c r="J175" s="50" t="s">
        <v>215</v>
      </c>
    </row>
    <row r="176" spans="1:10" s="27" customFormat="1" ht="15">
      <c r="A176" s="43">
        <v>112</v>
      </c>
      <c r="B176" s="105" t="s">
        <v>126</v>
      </c>
      <c r="C176" s="53">
        <v>100</v>
      </c>
      <c r="D176" s="29">
        <v>0.05</v>
      </c>
      <c r="E176" s="53">
        <v>10008.31</v>
      </c>
      <c r="F176" s="36">
        <v>6670</v>
      </c>
      <c r="G176" s="77"/>
      <c r="H176" s="49">
        <f t="shared" si="6"/>
        <v>0</v>
      </c>
      <c r="I176" s="48" t="s">
        <v>20</v>
      </c>
      <c r="J176" s="50" t="s">
        <v>129</v>
      </c>
    </row>
    <row r="177" spans="1:10" s="27" customFormat="1" ht="15">
      <c r="A177" s="43">
        <v>113</v>
      </c>
      <c r="B177" s="105" t="s">
        <v>249</v>
      </c>
      <c r="C177" s="53">
        <v>100</v>
      </c>
      <c r="D177" s="29">
        <v>0.15</v>
      </c>
      <c r="E177" s="53">
        <v>55384</v>
      </c>
      <c r="F177" s="36"/>
      <c r="G177" s="77"/>
      <c r="H177" s="49">
        <f t="shared" si="6"/>
        <v>0</v>
      </c>
      <c r="I177" s="48" t="s">
        <v>27</v>
      </c>
      <c r="J177" s="50" t="s">
        <v>50</v>
      </c>
    </row>
    <row r="178" spans="1:10" s="27" customFormat="1" ht="15">
      <c r="A178" s="43">
        <v>114</v>
      </c>
      <c r="B178" s="105" t="s">
        <v>278</v>
      </c>
      <c r="C178" s="53">
        <v>126</v>
      </c>
      <c r="D178" s="29">
        <v>0.06</v>
      </c>
      <c r="E178" s="53">
        <v>231226.17</v>
      </c>
      <c r="F178" s="36">
        <v>216032.53</v>
      </c>
      <c r="G178" s="77"/>
      <c r="H178" s="49">
        <f t="shared" si="6"/>
        <v>0</v>
      </c>
      <c r="I178" s="48" t="s">
        <v>40</v>
      </c>
      <c r="J178" s="50" t="s">
        <v>8</v>
      </c>
    </row>
    <row r="179" spans="1:10" s="27" customFormat="1" ht="15">
      <c r="A179" s="43">
        <v>115</v>
      </c>
      <c r="B179" s="105" t="s">
        <v>73</v>
      </c>
      <c r="C179" s="53">
        <v>162</v>
      </c>
      <c r="D179" s="29">
        <v>0.08</v>
      </c>
      <c r="E179" s="53">
        <v>83516.44</v>
      </c>
      <c r="F179" s="36">
        <v>84680.88</v>
      </c>
      <c r="G179" s="77"/>
      <c r="H179" s="49">
        <f t="shared" si="6"/>
        <v>0</v>
      </c>
      <c r="I179" s="48" t="s">
        <v>101</v>
      </c>
      <c r="J179" s="50" t="s">
        <v>5</v>
      </c>
    </row>
    <row r="180" spans="1:10" s="27" customFormat="1" ht="15">
      <c r="A180" s="43">
        <v>116</v>
      </c>
      <c r="B180" s="104" t="s">
        <v>262</v>
      </c>
      <c r="C180" s="53">
        <v>132</v>
      </c>
      <c r="D180" s="29">
        <v>0.05</v>
      </c>
      <c r="E180" s="53">
        <v>53873.57</v>
      </c>
      <c r="F180" s="36">
        <v>50417.37</v>
      </c>
      <c r="G180" s="78"/>
      <c r="H180" s="49">
        <f t="shared" si="6"/>
        <v>0</v>
      </c>
      <c r="I180" s="48" t="s">
        <v>42</v>
      </c>
      <c r="J180" s="50" t="s">
        <v>12</v>
      </c>
    </row>
    <row r="181" spans="1:10" s="27" customFormat="1" ht="15">
      <c r="A181" s="43">
        <v>117</v>
      </c>
      <c r="B181" s="105" t="s">
        <v>245</v>
      </c>
      <c r="C181" s="53">
        <v>196</v>
      </c>
      <c r="D181" s="29">
        <v>0.06</v>
      </c>
      <c r="E181" s="53">
        <v>146548.91</v>
      </c>
      <c r="F181" s="36">
        <v>138956.21</v>
      </c>
      <c r="G181" s="77"/>
      <c r="H181" s="49">
        <f t="shared" si="6"/>
        <v>0</v>
      </c>
      <c r="I181" s="48" t="s">
        <v>42</v>
      </c>
      <c r="J181" s="50" t="s">
        <v>5</v>
      </c>
    </row>
    <row r="182" spans="1:10" s="27" customFormat="1" ht="15">
      <c r="A182" s="43">
        <v>118</v>
      </c>
      <c r="B182" s="105" t="s">
        <v>159</v>
      </c>
      <c r="C182" s="53" t="s">
        <v>179</v>
      </c>
      <c r="D182" s="29">
        <v>0.08</v>
      </c>
      <c r="E182" s="53">
        <v>474574.37</v>
      </c>
      <c r="F182" s="36">
        <v>489978.52</v>
      </c>
      <c r="G182" s="77"/>
      <c r="H182" s="49">
        <f aca="true" t="shared" si="7" ref="H182:H211">E182*G182</f>
        <v>0</v>
      </c>
      <c r="I182" s="48" t="s">
        <v>165</v>
      </c>
      <c r="J182" s="50" t="s">
        <v>2</v>
      </c>
    </row>
    <row r="183" spans="1:10" s="27" customFormat="1" ht="18" customHeight="1">
      <c r="A183" s="43">
        <v>120</v>
      </c>
      <c r="B183" s="105" t="s">
        <v>51</v>
      </c>
      <c r="C183" s="53">
        <v>1</v>
      </c>
      <c r="D183" s="29">
        <v>0</v>
      </c>
      <c r="E183" s="53">
        <v>5600000</v>
      </c>
      <c r="F183" s="36">
        <v>8113358.38</v>
      </c>
      <c r="G183" s="77"/>
      <c r="H183" s="49">
        <f t="shared" si="7"/>
        <v>0</v>
      </c>
      <c r="I183" s="48" t="s">
        <v>43</v>
      </c>
      <c r="J183" s="50" t="s">
        <v>4</v>
      </c>
    </row>
    <row r="184" spans="1:10" s="27" customFormat="1" ht="17.25" customHeight="1">
      <c r="A184" s="43">
        <v>121</v>
      </c>
      <c r="B184" s="105" t="s">
        <v>111</v>
      </c>
      <c r="C184" s="53">
        <v>1</v>
      </c>
      <c r="D184" s="29">
        <v>0.12</v>
      </c>
      <c r="E184" s="53">
        <v>9812087.49</v>
      </c>
      <c r="F184" s="36">
        <v>19678359.35</v>
      </c>
      <c r="G184" s="77"/>
      <c r="H184" s="49">
        <f t="shared" si="7"/>
        <v>0</v>
      </c>
      <c r="I184" s="48" t="s">
        <v>40</v>
      </c>
      <c r="J184" s="50" t="s">
        <v>4</v>
      </c>
    </row>
    <row r="185" spans="1:10" s="27" customFormat="1" ht="17.25" customHeight="1">
      <c r="A185" s="43">
        <v>122</v>
      </c>
      <c r="B185" s="105" t="s">
        <v>102</v>
      </c>
      <c r="C185" s="53">
        <v>200</v>
      </c>
      <c r="D185" s="29">
        <v>0.04</v>
      </c>
      <c r="E185" s="53">
        <v>5194.47</v>
      </c>
      <c r="F185" s="36">
        <v>10931.86</v>
      </c>
      <c r="G185" s="77"/>
      <c r="H185" s="49">
        <f t="shared" si="7"/>
        <v>0</v>
      </c>
      <c r="I185" s="48" t="s">
        <v>101</v>
      </c>
      <c r="J185" s="50" t="s">
        <v>12</v>
      </c>
    </row>
    <row r="186" spans="1:10" s="27" customFormat="1" ht="18.75" customHeight="1">
      <c r="A186" s="43">
        <v>123</v>
      </c>
      <c r="B186" s="104" t="s">
        <v>263</v>
      </c>
      <c r="C186" s="53" t="s">
        <v>57</v>
      </c>
      <c r="D186" s="29">
        <v>0.05</v>
      </c>
      <c r="E186" s="53">
        <v>31277.97</v>
      </c>
      <c r="F186" s="36">
        <v>49594.77</v>
      </c>
      <c r="G186" s="78"/>
      <c r="H186" s="49">
        <f t="shared" si="7"/>
        <v>0</v>
      </c>
      <c r="I186" s="48" t="s">
        <v>93</v>
      </c>
      <c r="J186" s="50" t="s">
        <v>7</v>
      </c>
    </row>
    <row r="187" spans="1:10" s="27" customFormat="1" ht="18" customHeight="1">
      <c r="A187" s="43">
        <v>124</v>
      </c>
      <c r="B187" s="104" t="s">
        <v>55</v>
      </c>
      <c r="C187" s="53" t="s">
        <v>57</v>
      </c>
      <c r="D187" s="29">
        <v>0.05</v>
      </c>
      <c r="E187" s="53">
        <v>45399.87</v>
      </c>
      <c r="F187" s="36">
        <v>74112.61</v>
      </c>
      <c r="G187" s="79"/>
      <c r="H187" s="49">
        <f t="shared" si="7"/>
        <v>0</v>
      </c>
      <c r="I187" s="48" t="s">
        <v>136</v>
      </c>
      <c r="J187" s="50" t="s">
        <v>7</v>
      </c>
    </row>
    <row r="188" spans="1:10" s="27" customFormat="1" ht="18.75" customHeight="1">
      <c r="A188" s="43">
        <v>125</v>
      </c>
      <c r="B188" s="105" t="s">
        <v>183</v>
      </c>
      <c r="C188" s="53">
        <v>120</v>
      </c>
      <c r="D188" s="29">
        <v>0.1</v>
      </c>
      <c r="E188" s="53">
        <v>3927310.44</v>
      </c>
      <c r="F188" s="36">
        <v>5075169.66</v>
      </c>
      <c r="G188" s="79"/>
      <c r="H188" s="49">
        <f t="shared" si="7"/>
        <v>0</v>
      </c>
      <c r="I188" s="48" t="s">
        <v>90</v>
      </c>
      <c r="J188" s="50" t="s">
        <v>4</v>
      </c>
    </row>
    <row r="189" spans="1:10" s="27" customFormat="1" ht="15.75" customHeight="1">
      <c r="A189" s="43">
        <v>126</v>
      </c>
      <c r="B189" s="105" t="s">
        <v>141</v>
      </c>
      <c r="C189" s="53">
        <v>120</v>
      </c>
      <c r="D189" s="29">
        <v>0.07</v>
      </c>
      <c r="E189" s="53">
        <v>41856.65</v>
      </c>
      <c r="F189" s="36">
        <v>45524.19</v>
      </c>
      <c r="G189" s="77"/>
      <c r="H189" s="49">
        <f t="shared" si="7"/>
        <v>0</v>
      </c>
      <c r="I189" s="48" t="s">
        <v>136</v>
      </c>
      <c r="J189" s="50" t="s">
        <v>25</v>
      </c>
    </row>
    <row r="190" spans="1:10" s="27" customFormat="1" ht="18" customHeight="1">
      <c r="A190" s="43">
        <v>127</v>
      </c>
      <c r="B190" s="105" t="s">
        <v>283</v>
      </c>
      <c r="C190" s="53">
        <v>120</v>
      </c>
      <c r="D190" s="29">
        <v>0.04</v>
      </c>
      <c r="E190" s="53">
        <v>41937.17</v>
      </c>
      <c r="F190" s="36">
        <v>54629.03</v>
      </c>
      <c r="G190" s="77"/>
      <c r="H190" s="49">
        <f t="shared" si="7"/>
        <v>0</v>
      </c>
      <c r="I190" s="48" t="s">
        <v>224</v>
      </c>
      <c r="J190" s="50" t="s">
        <v>25</v>
      </c>
    </row>
    <row r="191" spans="1:10" s="27" customFormat="1" ht="17.25" customHeight="1">
      <c r="A191" s="43">
        <v>128</v>
      </c>
      <c r="B191" s="105" t="s">
        <v>203</v>
      </c>
      <c r="C191" s="53">
        <v>40</v>
      </c>
      <c r="D191" s="29">
        <v>0.04</v>
      </c>
      <c r="E191" s="53">
        <v>602008.09</v>
      </c>
      <c r="F191" s="36">
        <v>601006.93</v>
      </c>
      <c r="G191" s="77"/>
      <c r="H191" s="49">
        <f t="shared" si="7"/>
        <v>0</v>
      </c>
      <c r="I191" s="48" t="s">
        <v>19</v>
      </c>
      <c r="J191" s="50" t="s">
        <v>8</v>
      </c>
    </row>
    <row r="192" spans="1:10" s="27" customFormat="1" ht="17.25" customHeight="1">
      <c r="A192" s="43">
        <v>129</v>
      </c>
      <c r="B192" s="105" t="s">
        <v>105</v>
      </c>
      <c r="C192" s="53">
        <v>40</v>
      </c>
      <c r="D192" s="29">
        <v>0.04</v>
      </c>
      <c r="E192" s="53">
        <v>748971.85</v>
      </c>
      <c r="F192" s="36">
        <v>753034.69</v>
      </c>
      <c r="G192" s="77"/>
      <c r="H192" s="49">
        <f t="shared" si="7"/>
        <v>0</v>
      </c>
      <c r="I192" s="48" t="s">
        <v>34</v>
      </c>
      <c r="J192" s="50" t="s">
        <v>8</v>
      </c>
    </row>
    <row r="193" spans="1:10" s="27" customFormat="1" ht="15">
      <c r="A193" s="43">
        <v>130</v>
      </c>
      <c r="B193" s="105" t="s">
        <v>95</v>
      </c>
      <c r="C193" s="53">
        <v>96</v>
      </c>
      <c r="D193" s="29">
        <v>0.15</v>
      </c>
      <c r="E193" s="53">
        <v>359535.92</v>
      </c>
      <c r="F193" s="36">
        <v>323913.24</v>
      </c>
      <c r="G193" s="82"/>
      <c r="H193" s="49">
        <f t="shared" si="7"/>
        <v>0</v>
      </c>
      <c r="I193" s="48" t="s">
        <v>90</v>
      </c>
      <c r="J193" s="50" t="s">
        <v>53</v>
      </c>
    </row>
    <row r="194" spans="1:10" s="27" customFormat="1" ht="15">
      <c r="A194" s="43">
        <v>131</v>
      </c>
      <c r="B194" s="105" t="s">
        <v>135</v>
      </c>
      <c r="C194" s="53">
        <v>30</v>
      </c>
      <c r="D194" s="29">
        <v>0.09</v>
      </c>
      <c r="E194" s="53">
        <v>87831.49</v>
      </c>
      <c r="F194" s="36">
        <v>84680.88</v>
      </c>
      <c r="G194" s="77"/>
      <c r="H194" s="49">
        <f t="shared" si="7"/>
        <v>0</v>
      </c>
      <c r="I194" s="48" t="s">
        <v>137</v>
      </c>
      <c r="J194" s="50" t="s">
        <v>44</v>
      </c>
    </row>
    <row r="195" spans="1:10" s="27" customFormat="1" ht="18" customHeight="1">
      <c r="A195" s="43">
        <v>132</v>
      </c>
      <c r="B195" s="105" t="s">
        <v>210</v>
      </c>
      <c r="C195" s="53">
        <v>1</v>
      </c>
      <c r="D195" s="29">
        <v>0.08</v>
      </c>
      <c r="E195" s="53">
        <v>7369088.08</v>
      </c>
      <c r="F195" s="36">
        <v>16846809.2</v>
      </c>
      <c r="G195" s="83"/>
      <c r="H195" s="49">
        <f t="shared" si="7"/>
        <v>0</v>
      </c>
      <c r="I195" s="48" t="s">
        <v>104</v>
      </c>
      <c r="J195" s="50" t="s">
        <v>4</v>
      </c>
    </row>
    <row r="196" spans="1:10" s="27" customFormat="1" ht="36" customHeight="1">
      <c r="A196" s="43">
        <v>133</v>
      </c>
      <c r="B196" s="108" t="s">
        <v>98</v>
      </c>
      <c r="C196" s="48">
        <v>84</v>
      </c>
      <c r="D196" s="10">
        <v>0.07</v>
      </c>
      <c r="E196" s="48">
        <v>91964.47</v>
      </c>
      <c r="F196" s="36">
        <v>90733.51</v>
      </c>
      <c r="G196" s="77"/>
      <c r="H196" s="49">
        <f t="shared" si="7"/>
        <v>0</v>
      </c>
      <c r="I196" s="48" t="s">
        <v>23</v>
      </c>
      <c r="J196" s="67" t="s">
        <v>8</v>
      </c>
    </row>
    <row r="197" spans="1:10" s="27" customFormat="1" ht="16.5" customHeight="1">
      <c r="A197" s="43">
        <v>134</v>
      </c>
      <c r="B197" s="105" t="s">
        <v>99</v>
      </c>
      <c r="C197" s="53">
        <v>84</v>
      </c>
      <c r="D197" s="29">
        <v>0.07</v>
      </c>
      <c r="E197" s="53">
        <v>91964.47</v>
      </c>
      <c r="F197" s="36">
        <v>90733.5</v>
      </c>
      <c r="G197" s="77"/>
      <c r="H197" s="49">
        <f t="shared" si="7"/>
        <v>0</v>
      </c>
      <c r="I197" s="48" t="s">
        <v>23</v>
      </c>
      <c r="J197" s="50" t="s">
        <v>8</v>
      </c>
    </row>
    <row r="198" spans="1:10" s="27" customFormat="1" ht="15">
      <c r="A198" s="43">
        <v>135</v>
      </c>
      <c r="B198" s="104" t="s">
        <v>113</v>
      </c>
      <c r="C198" s="53">
        <v>84</v>
      </c>
      <c r="D198" s="29">
        <v>0.07</v>
      </c>
      <c r="E198" s="53">
        <v>45506.99</v>
      </c>
      <c r="F198" s="36">
        <v>44549.25</v>
      </c>
      <c r="G198" s="77"/>
      <c r="H198" s="49">
        <f t="shared" si="7"/>
        <v>0</v>
      </c>
      <c r="I198" s="48" t="s">
        <v>37</v>
      </c>
      <c r="J198" s="50" t="s">
        <v>8</v>
      </c>
    </row>
    <row r="199" spans="1:10" s="27" customFormat="1" ht="19.5" customHeight="1">
      <c r="A199" s="43">
        <v>136</v>
      </c>
      <c r="B199" s="105" t="s">
        <v>265</v>
      </c>
      <c r="C199" s="53" t="s">
        <v>168</v>
      </c>
      <c r="D199" s="29">
        <v>0.08</v>
      </c>
      <c r="E199" s="53">
        <v>44777.79</v>
      </c>
      <c r="F199" s="36">
        <v>45954.89</v>
      </c>
      <c r="G199" s="77"/>
      <c r="H199" s="49">
        <f t="shared" si="7"/>
        <v>0</v>
      </c>
      <c r="I199" s="48" t="s">
        <v>90</v>
      </c>
      <c r="J199" s="50" t="s">
        <v>2</v>
      </c>
    </row>
    <row r="200" spans="1:10" s="27" customFormat="1" ht="18" customHeight="1">
      <c r="A200" s="43">
        <v>137</v>
      </c>
      <c r="B200" s="105" t="s">
        <v>106</v>
      </c>
      <c r="C200" s="53">
        <v>12</v>
      </c>
      <c r="D200" s="29">
        <v>0.1</v>
      </c>
      <c r="E200" s="53">
        <v>75923.87</v>
      </c>
      <c r="F200" s="36">
        <v>69708.6</v>
      </c>
      <c r="G200" s="77"/>
      <c r="H200" s="49">
        <f t="shared" si="7"/>
        <v>0</v>
      </c>
      <c r="I200" s="48" t="s">
        <v>21</v>
      </c>
      <c r="J200" s="50" t="s">
        <v>107</v>
      </c>
    </row>
    <row r="201" spans="1:10" s="27" customFormat="1" ht="30">
      <c r="A201" s="43">
        <v>138</v>
      </c>
      <c r="B201" s="105" t="s">
        <v>145</v>
      </c>
      <c r="C201" s="53">
        <v>12</v>
      </c>
      <c r="D201" s="29">
        <v>0.1</v>
      </c>
      <c r="E201" s="53">
        <v>78920.43</v>
      </c>
      <c r="F201" s="36">
        <v>72968.92</v>
      </c>
      <c r="G201" s="77"/>
      <c r="H201" s="49">
        <f t="shared" si="7"/>
        <v>0</v>
      </c>
      <c r="I201" s="48" t="s">
        <v>41</v>
      </c>
      <c r="J201" s="50" t="s">
        <v>107</v>
      </c>
    </row>
    <row r="202" spans="1:10" s="27" customFormat="1" ht="15">
      <c r="A202" s="43">
        <v>139</v>
      </c>
      <c r="B202" s="105" t="s">
        <v>62</v>
      </c>
      <c r="C202" s="53" t="s">
        <v>14</v>
      </c>
      <c r="D202" s="29">
        <v>0.12</v>
      </c>
      <c r="E202" s="53">
        <v>34956.6</v>
      </c>
      <c r="F202" s="36">
        <v>31258.04</v>
      </c>
      <c r="G202" s="77"/>
      <c r="H202" s="49">
        <f t="shared" si="7"/>
        <v>0</v>
      </c>
      <c r="I202" s="48" t="s">
        <v>49</v>
      </c>
      <c r="J202" s="50" t="s">
        <v>3</v>
      </c>
    </row>
    <row r="203" spans="1:10" s="27" customFormat="1" ht="15">
      <c r="A203" s="43">
        <v>140</v>
      </c>
      <c r="B203" s="105" t="s">
        <v>207</v>
      </c>
      <c r="C203" s="53">
        <v>216</v>
      </c>
      <c r="D203" s="29">
        <v>0.08</v>
      </c>
      <c r="E203" s="53">
        <v>75212.98</v>
      </c>
      <c r="F203" s="36">
        <v>74450.98</v>
      </c>
      <c r="G203" s="77"/>
      <c r="H203" s="49">
        <f t="shared" si="7"/>
        <v>0</v>
      </c>
      <c r="I203" s="48" t="s">
        <v>136</v>
      </c>
      <c r="J203" s="50" t="s">
        <v>5</v>
      </c>
    </row>
    <row r="204" spans="1:10" s="27" customFormat="1" ht="15">
      <c r="A204" s="43">
        <v>141</v>
      </c>
      <c r="B204" s="105" t="s">
        <v>185</v>
      </c>
      <c r="C204" s="53"/>
      <c r="D204" s="29">
        <v>0.12</v>
      </c>
      <c r="E204" s="53">
        <v>457089.92</v>
      </c>
      <c r="F204" s="36">
        <v>455512.35</v>
      </c>
      <c r="G204" s="77"/>
      <c r="H204" s="49">
        <f t="shared" si="7"/>
        <v>0</v>
      </c>
      <c r="I204" s="48" t="s">
        <v>175</v>
      </c>
      <c r="J204" s="50" t="s">
        <v>140</v>
      </c>
    </row>
    <row r="205" spans="1:10" s="27" customFormat="1" ht="17.25" customHeight="1">
      <c r="A205" s="43">
        <v>142</v>
      </c>
      <c r="B205" s="105" t="s">
        <v>47</v>
      </c>
      <c r="C205" s="53">
        <v>100</v>
      </c>
      <c r="D205" s="29">
        <v>0.01</v>
      </c>
      <c r="E205" s="53">
        <v>77766.77</v>
      </c>
      <c r="F205" s="36">
        <v>93163.86</v>
      </c>
      <c r="G205" s="77"/>
      <c r="H205" s="49">
        <f t="shared" si="7"/>
        <v>0</v>
      </c>
      <c r="I205" s="48" t="s">
        <v>42</v>
      </c>
      <c r="J205" s="50" t="s">
        <v>13</v>
      </c>
    </row>
    <row r="206" spans="1:10" s="27" customFormat="1" ht="15">
      <c r="A206" s="43">
        <v>143</v>
      </c>
      <c r="B206" s="105" t="s">
        <v>91</v>
      </c>
      <c r="C206" s="53">
        <v>30</v>
      </c>
      <c r="D206" s="29">
        <v>0.1</v>
      </c>
      <c r="E206" s="53">
        <v>130588.07</v>
      </c>
      <c r="F206" s="36">
        <v>144471.52</v>
      </c>
      <c r="G206" s="77"/>
      <c r="H206" s="49">
        <f t="shared" si="7"/>
        <v>0</v>
      </c>
      <c r="I206" s="48" t="s">
        <v>92</v>
      </c>
      <c r="J206" s="50" t="s">
        <v>13</v>
      </c>
    </row>
    <row r="207" spans="1:10" s="27" customFormat="1" ht="15">
      <c r="A207" s="43">
        <v>144</v>
      </c>
      <c r="B207" s="104" t="s">
        <v>142</v>
      </c>
      <c r="C207" s="53">
        <v>20</v>
      </c>
      <c r="D207" s="29">
        <v>0.09</v>
      </c>
      <c r="E207" s="53">
        <v>90351.14</v>
      </c>
      <c r="F207" s="36">
        <v>98834.71</v>
      </c>
      <c r="G207" s="77"/>
      <c r="H207" s="49">
        <f t="shared" si="7"/>
        <v>0</v>
      </c>
      <c r="I207" s="48" t="s">
        <v>42</v>
      </c>
      <c r="J207" s="50" t="s">
        <v>13</v>
      </c>
    </row>
    <row r="208" spans="1:10" s="27" customFormat="1" ht="15">
      <c r="A208" s="43">
        <v>145</v>
      </c>
      <c r="B208" s="104" t="s">
        <v>122</v>
      </c>
      <c r="C208" s="53" t="s">
        <v>121</v>
      </c>
      <c r="D208" s="29">
        <v>0.12</v>
      </c>
      <c r="E208" s="53">
        <v>31560.16</v>
      </c>
      <c r="F208" s="36">
        <v>34099.68</v>
      </c>
      <c r="G208" s="77"/>
      <c r="H208" s="49">
        <f t="shared" si="7"/>
        <v>0</v>
      </c>
      <c r="I208" s="48" t="s">
        <v>39</v>
      </c>
      <c r="J208" s="50" t="s">
        <v>4</v>
      </c>
    </row>
    <row r="209" spans="1:10" s="27" customFormat="1" ht="15">
      <c r="A209" s="43">
        <v>146</v>
      </c>
      <c r="B209" s="104" t="s">
        <v>119</v>
      </c>
      <c r="C209" s="53" t="s">
        <v>121</v>
      </c>
      <c r="D209" s="29">
        <v>0.12</v>
      </c>
      <c r="E209" s="53">
        <v>27750.65</v>
      </c>
      <c r="F209" s="36">
        <v>29837.22</v>
      </c>
      <c r="G209" s="77"/>
      <c r="H209" s="49">
        <f t="shared" si="7"/>
        <v>0</v>
      </c>
      <c r="I209" s="48" t="s">
        <v>120</v>
      </c>
      <c r="J209" s="50" t="s">
        <v>4</v>
      </c>
    </row>
    <row r="210" spans="1:10" s="27" customFormat="1" ht="15">
      <c r="A210" s="43">
        <v>147</v>
      </c>
      <c r="B210" s="105" t="s">
        <v>205</v>
      </c>
      <c r="C210" s="53">
        <v>40</v>
      </c>
      <c r="D210" s="29">
        <v>0.08</v>
      </c>
      <c r="E210" s="53">
        <v>108852.92</v>
      </c>
      <c r="F210" s="36">
        <v>101020.3</v>
      </c>
      <c r="G210" s="77"/>
      <c r="H210" s="49">
        <f t="shared" si="7"/>
        <v>0</v>
      </c>
      <c r="I210" s="48" t="s">
        <v>49</v>
      </c>
      <c r="J210" s="50" t="s">
        <v>209</v>
      </c>
    </row>
    <row r="211" spans="1:10" s="27" customFormat="1" ht="15">
      <c r="A211" s="43">
        <v>149</v>
      </c>
      <c r="B211" s="105" t="s">
        <v>116</v>
      </c>
      <c r="C211" s="53" t="s">
        <v>180</v>
      </c>
      <c r="D211" s="29">
        <v>0.1</v>
      </c>
      <c r="E211" s="53">
        <v>90646.68</v>
      </c>
      <c r="F211" s="36">
        <v>124711.42</v>
      </c>
      <c r="G211" s="77"/>
      <c r="H211" s="49">
        <f t="shared" si="7"/>
        <v>0</v>
      </c>
      <c r="I211" s="48" t="s">
        <v>21</v>
      </c>
      <c r="J211" s="50" t="s">
        <v>117</v>
      </c>
    </row>
    <row r="212" spans="1:10" s="27" customFormat="1" ht="15">
      <c r="A212" s="43">
        <v>150</v>
      </c>
      <c r="B212" s="105" t="s">
        <v>204</v>
      </c>
      <c r="C212" s="53">
        <v>40</v>
      </c>
      <c r="D212" s="29">
        <v>0.04</v>
      </c>
      <c r="E212" s="53">
        <v>580301.33</v>
      </c>
      <c r="F212" s="36">
        <v>576284.66</v>
      </c>
      <c r="G212" s="77"/>
      <c r="H212" s="49">
        <f aca="true" t="shared" si="8" ref="H212:H233">E212*G212</f>
        <v>0</v>
      </c>
      <c r="I212" s="48" t="s">
        <v>26</v>
      </c>
      <c r="J212" s="50" t="s">
        <v>8</v>
      </c>
    </row>
    <row r="213" spans="1:10" s="27" customFormat="1" ht="15">
      <c r="A213" s="43">
        <v>151</v>
      </c>
      <c r="B213" s="105" t="s">
        <v>131</v>
      </c>
      <c r="C213" s="53">
        <v>108</v>
      </c>
      <c r="D213" s="29">
        <v>0.08</v>
      </c>
      <c r="E213" s="53">
        <v>389458.64</v>
      </c>
      <c r="F213" s="36">
        <v>417719.91</v>
      </c>
      <c r="G213" s="77"/>
      <c r="H213" s="49">
        <f t="shared" si="8"/>
        <v>0</v>
      </c>
      <c r="I213" s="48" t="s">
        <v>112</v>
      </c>
      <c r="J213" s="50" t="s">
        <v>5</v>
      </c>
    </row>
    <row r="214" spans="1:10" s="27" customFormat="1" ht="15">
      <c r="A214" s="43">
        <v>152</v>
      </c>
      <c r="B214" s="105" t="s">
        <v>208</v>
      </c>
      <c r="C214" s="53">
        <v>108</v>
      </c>
      <c r="D214" s="29">
        <v>0.07</v>
      </c>
      <c r="E214" s="53">
        <v>194317.88</v>
      </c>
      <c r="F214" s="36">
        <v>219715.31</v>
      </c>
      <c r="G214" s="77"/>
      <c r="H214" s="49">
        <f t="shared" si="8"/>
        <v>0</v>
      </c>
      <c r="I214" s="48" t="s">
        <v>224</v>
      </c>
      <c r="J214" s="50" t="s">
        <v>5</v>
      </c>
    </row>
    <row r="215" spans="1:10" s="27" customFormat="1" ht="15">
      <c r="A215" s="43">
        <v>153</v>
      </c>
      <c r="B215" s="105" t="s">
        <v>118</v>
      </c>
      <c r="C215" s="53" t="s">
        <v>14</v>
      </c>
      <c r="D215" s="29">
        <v>0.08</v>
      </c>
      <c r="E215" s="53">
        <v>56612.12</v>
      </c>
      <c r="F215" s="36">
        <v>76817.06</v>
      </c>
      <c r="G215" s="77"/>
      <c r="H215" s="49">
        <f t="shared" si="8"/>
        <v>0</v>
      </c>
      <c r="I215" s="48" t="s">
        <v>48</v>
      </c>
      <c r="J215" s="50" t="s">
        <v>3</v>
      </c>
    </row>
    <row r="216" spans="1:10" s="27" customFormat="1" ht="15">
      <c r="A216" s="43">
        <v>154</v>
      </c>
      <c r="B216" s="105" t="s">
        <v>244</v>
      </c>
      <c r="C216" s="53" t="s">
        <v>14</v>
      </c>
      <c r="D216" s="29">
        <v>0.08</v>
      </c>
      <c r="E216" s="53">
        <v>43957.87</v>
      </c>
      <c r="F216" s="36">
        <v>40493.37</v>
      </c>
      <c r="G216" s="77"/>
      <c r="H216" s="49">
        <f t="shared" si="8"/>
        <v>0</v>
      </c>
      <c r="I216" s="48" t="s">
        <v>22</v>
      </c>
      <c r="J216" s="50" t="s">
        <v>3</v>
      </c>
    </row>
    <row r="217" spans="1:10" s="27" customFormat="1" ht="15">
      <c r="A217" s="43">
        <v>155</v>
      </c>
      <c r="B217" s="105" t="s">
        <v>134</v>
      </c>
      <c r="C217" s="53">
        <v>50</v>
      </c>
      <c r="D217" s="29">
        <v>0.09</v>
      </c>
      <c r="E217" s="53">
        <v>26569.7</v>
      </c>
      <c r="F217" s="36">
        <v>30689.72</v>
      </c>
      <c r="G217" s="77"/>
      <c r="H217" s="49">
        <f t="shared" si="8"/>
        <v>0</v>
      </c>
      <c r="I217" s="48" t="s">
        <v>90</v>
      </c>
      <c r="J217" s="50" t="s">
        <v>44</v>
      </c>
    </row>
    <row r="218" spans="1:10" s="27" customFormat="1" ht="15">
      <c r="A218" s="43">
        <v>156</v>
      </c>
      <c r="B218" s="105" t="s">
        <v>133</v>
      </c>
      <c r="C218" s="53">
        <v>50</v>
      </c>
      <c r="D218" s="29">
        <v>0.09</v>
      </c>
      <c r="E218" s="53">
        <v>26558.45</v>
      </c>
      <c r="F218" s="36">
        <v>32678.86</v>
      </c>
      <c r="G218" s="77"/>
      <c r="H218" s="49">
        <f t="shared" si="8"/>
        <v>0</v>
      </c>
      <c r="I218" s="48" t="s">
        <v>36</v>
      </c>
      <c r="J218" s="50" t="s">
        <v>44</v>
      </c>
    </row>
    <row r="219" spans="1:10" s="27" customFormat="1" ht="15">
      <c r="A219" s="43">
        <v>157</v>
      </c>
      <c r="B219" s="105" t="s">
        <v>237</v>
      </c>
      <c r="C219" s="53">
        <v>200</v>
      </c>
      <c r="D219" s="29">
        <v>0.11</v>
      </c>
      <c r="E219" s="53">
        <v>55402.6</v>
      </c>
      <c r="F219" s="36">
        <v>50803</v>
      </c>
      <c r="G219" s="77"/>
      <c r="H219" s="49">
        <f t="shared" si="8"/>
        <v>0</v>
      </c>
      <c r="I219" s="48" t="s">
        <v>175</v>
      </c>
      <c r="J219" s="50" t="s">
        <v>44</v>
      </c>
    </row>
    <row r="220" spans="1:10" s="27" customFormat="1" ht="15">
      <c r="A220" s="43">
        <v>158</v>
      </c>
      <c r="B220" s="105" t="s">
        <v>148</v>
      </c>
      <c r="C220" s="53">
        <v>60</v>
      </c>
      <c r="D220" s="29">
        <v>0.07</v>
      </c>
      <c r="E220" s="53">
        <v>84205.44</v>
      </c>
      <c r="F220" s="36">
        <v>79489.54</v>
      </c>
      <c r="G220" s="77"/>
      <c r="H220" s="49">
        <f t="shared" si="8"/>
        <v>0</v>
      </c>
      <c r="I220" s="48" t="s">
        <v>74</v>
      </c>
      <c r="J220" s="50" t="s">
        <v>149</v>
      </c>
    </row>
    <row r="221" spans="1:10" s="27" customFormat="1" ht="15">
      <c r="A221" s="43">
        <v>159</v>
      </c>
      <c r="B221" s="105" t="s">
        <v>200</v>
      </c>
      <c r="C221" s="53">
        <v>70</v>
      </c>
      <c r="D221" s="29">
        <v>0.07</v>
      </c>
      <c r="E221" s="53">
        <v>144946.83</v>
      </c>
      <c r="F221" s="36">
        <v>167712.07</v>
      </c>
      <c r="G221" s="77"/>
      <c r="H221" s="49">
        <f t="shared" si="8"/>
        <v>0</v>
      </c>
      <c r="I221" s="48" t="s">
        <v>38</v>
      </c>
      <c r="J221" s="50" t="s">
        <v>149</v>
      </c>
    </row>
    <row r="222" spans="1:10" s="27" customFormat="1" ht="15">
      <c r="A222" s="43">
        <v>160</v>
      </c>
      <c r="B222" s="105" t="s">
        <v>238</v>
      </c>
      <c r="C222" s="53" t="s">
        <v>242</v>
      </c>
      <c r="D222" s="29">
        <v>0.1</v>
      </c>
      <c r="E222" s="53">
        <v>301514.92</v>
      </c>
      <c r="F222" s="36">
        <v>291377.43</v>
      </c>
      <c r="G222" s="77"/>
      <c r="H222" s="49">
        <f t="shared" si="8"/>
        <v>0</v>
      </c>
      <c r="I222" s="48" t="s">
        <v>171</v>
      </c>
      <c r="J222" s="50" t="s">
        <v>147</v>
      </c>
    </row>
    <row r="223" spans="1:10" s="27" customFormat="1" ht="15">
      <c r="A223" s="43">
        <v>161</v>
      </c>
      <c r="B223" s="105" t="s">
        <v>146</v>
      </c>
      <c r="C223" s="53" t="s">
        <v>241</v>
      </c>
      <c r="D223" s="29">
        <v>0.1</v>
      </c>
      <c r="E223" s="53">
        <v>210457.9</v>
      </c>
      <c r="F223" s="36">
        <v>203111.73</v>
      </c>
      <c r="G223" s="77"/>
      <c r="H223" s="49">
        <f t="shared" si="8"/>
        <v>0</v>
      </c>
      <c r="I223" s="48" t="s">
        <v>224</v>
      </c>
      <c r="J223" s="50" t="s">
        <v>147</v>
      </c>
    </row>
    <row r="224" spans="1:10" s="27" customFormat="1" ht="15">
      <c r="A224" s="43">
        <v>162</v>
      </c>
      <c r="B224" s="104" t="s">
        <v>146</v>
      </c>
      <c r="C224" s="53" t="s">
        <v>241</v>
      </c>
      <c r="D224" s="29">
        <v>0.1</v>
      </c>
      <c r="E224" s="53">
        <v>180601.6</v>
      </c>
      <c r="F224" s="36">
        <v>203111.73</v>
      </c>
      <c r="G224" s="77"/>
      <c r="H224" s="49">
        <f t="shared" si="8"/>
        <v>0</v>
      </c>
      <c r="I224" s="48" t="s">
        <v>104</v>
      </c>
      <c r="J224" s="50" t="s">
        <v>147</v>
      </c>
    </row>
    <row r="225" spans="1:10" s="27" customFormat="1" ht="15">
      <c r="A225" s="43">
        <v>163</v>
      </c>
      <c r="B225" s="105" t="s">
        <v>239</v>
      </c>
      <c r="C225" s="53" t="s">
        <v>240</v>
      </c>
      <c r="D225" s="29">
        <v>0.1</v>
      </c>
      <c r="E225" s="53">
        <v>221975.21</v>
      </c>
      <c r="F225" s="36">
        <v>214161.33</v>
      </c>
      <c r="G225" s="77"/>
      <c r="H225" s="49">
        <f t="shared" si="8"/>
        <v>0</v>
      </c>
      <c r="I225" s="48" t="s">
        <v>136</v>
      </c>
      <c r="J225" s="50" t="s">
        <v>147</v>
      </c>
    </row>
    <row r="226" spans="1:10" s="27" customFormat="1" ht="15">
      <c r="A226" s="43">
        <v>164</v>
      </c>
      <c r="B226" s="105" t="s">
        <v>127</v>
      </c>
      <c r="C226" s="53">
        <v>132</v>
      </c>
      <c r="D226" s="29">
        <v>0.02</v>
      </c>
      <c r="E226" s="53">
        <v>9433.82</v>
      </c>
      <c r="F226" s="36">
        <v>9457.49</v>
      </c>
      <c r="G226" s="77"/>
      <c r="H226" s="49">
        <f t="shared" si="8"/>
        <v>0</v>
      </c>
      <c r="I226" s="48" t="s">
        <v>20</v>
      </c>
      <c r="J226" s="50" t="s">
        <v>129</v>
      </c>
    </row>
    <row r="227" spans="1:10" s="27" customFormat="1" ht="15">
      <c r="A227" s="43">
        <v>165</v>
      </c>
      <c r="B227" s="105" t="s">
        <v>128</v>
      </c>
      <c r="C227" s="53">
        <v>132</v>
      </c>
      <c r="D227" s="29">
        <v>0.02</v>
      </c>
      <c r="E227" s="53">
        <v>10701.58</v>
      </c>
      <c r="F227" s="36">
        <v>11017.36</v>
      </c>
      <c r="G227" s="77"/>
      <c r="H227" s="49">
        <f t="shared" si="8"/>
        <v>0</v>
      </c>
      <c r="I227" s="48" t="s">
        <v>18</v>
      </c>
      <c r="J227" s="50" t="s">
        <v>129</v>
      </c>
    </row>
    <row r="228" spans="1:10" s="27" customFormat="1" ht="15">
      <c r="A228" s="43">
        <v>166</v>
      </c>
      <c r="B228" s="104" t="s">
        <v>264</v>
      </c>
      <c r="C228" s="53">
        <v>120</v>
      </c>
      <c r="D228" s="29">
        <v>0.02</v>
      </c>
      <c r="E228" s="53">
        <v>208419.99</v>
      </c>
      <c r="F228" s="36">
        <v>245245.11</v>
      </c>
      <c r="G228" s="78"/>
      <c r="H228" s="49">
        <f t="shared" si="8"/>
        <v>0</v>
      </c>
      <c r="I228" s="48" t="s">
        <v>48</v>
      </c>
      <c r="J228" s="50" t="s">
        <v>7</v>
      </c>
    </row>
    <row r="229" spans="1:10" s="27" customFormat="1" ht="15">
      <c r="A229" s="43">
        <v>167</v>
      </c>
      <c r="B229" s="105" t="s">
        <v>16</v>
      </c>
      <c r="C229" s="53" t="s">
        <v>15</v>
      </c>
      <c r="D229" s="29">
        <v>0.04</v>
      </c>
      <c r="E229" s="53">
        <v>48438.4</v>
      </c>
      <c r="F229" s="36">
        <v>50902.58</v>
      </c>
      <c r="G229" s="77"/>
      <c r="H229" s="49">
        <f t="shared" si="8"/>
        <v>0</v>
      </c>
      <c r="I229" s="48" t="s">
        <v>37</v>
      </c>
      <c r="J229" s="50" t="s">
        <v>7</v>
      </c>
    </row>
    <row r="230" spans="1:10" s="27" customFormat="1" ht="15">
      <c r="A230" s="43">
        <v>168</v>
      </c>
      <c r="B230" s="105" t="s">
        <v>193</v>
      </c>
      <c r="C230" s="53">
        <v>180</v>
      </c>
      <c r="D230" s="29">
        <v>0.02</v>
      </c>
      <c r="E230" s="53">
        <v>71695.5</v>
      </c>
      <c r="F230" s="36">
        <v>78751.16</v>
      </c>
      <c r="G230" s="77"/>
      <c r="H230" s="49">
        <f t="shared" si="8"/>
        <v>0</v>
      </c>
      <c r="I230" s="48" t="s">
        <v>36</v>
      </c>
      <c r="J230" s="50" t="s">
        <v>8</v>
      </c>
    </row>
    <row r="231" spans="1:10" s="27" customFormat="1" ht="15">
      <c r="A231" s="43">
        <v>169</v>
      </c>
      <c r="B231" s="105" t="s">
        <v>216</v>
      </c>
      <c r="C231" s="53">
        <v>64</v>
      </c>
      <c r="D231" s="29">
        <v>0.02</v>
      </c>
      <c r="E231" s="53">
        <v>90279.9</v>
      </c>
      <c r="F231" s="36">
        <v>73882.65</v>
      </c>
      <c r="G231" s="77"/>
      <c r="H231" s="49">
        <f t="shared" si="8"/>
        <v>0</v>
      </c>
      <c r="I231" s="48" t="s">
        <v>39</v>
      </c>
      <c r="J231" s="50" t="s">
        <v>8</v>
      </c>
    </row>
    <row r="232" spans="1:10" s="27" customFormat="1" ht="15">
      <c r="A232" s="43">
        <v>170</v>
      </c>
      <c r="B232" s="105" t="s">
        <v>217</v>
      </c>
      <c r="C232" s="53">
        <v>64</v>
      </c>
      <c r="D232" s="29">
        <v>0.02</v>
      </c>
      <c r="E232" s="53">
        <v>107028.24</v>
      </c>
      <c r="F232" s="36">
        <v>108107.15</v>
      </c>
      <c r="G232" s="77"/>
      <c r="H232" s="49">
        <f t="shared" si="8"/>
        <v>0</v>
      </c>
      <c r="I232" s="48" t="s">
        <v>31</v>
      </c>
      <c r="J232" s="50" t="s">
        <v>8</v>
      </c>
    </row>
    <row r="233" spans="1:10" s="27" customFormat="1" ht="15">
      <c r="A233" s="43">
        <v>171</v>
      </c>
      <c r="B233" s="105" t="s">
        <v>103</v>
      </c>
      <c r="C233" s="53">
        <v>168</v>
      </c>
      <c r="D233" s="29">
        <v>0.11</v>
      </c>
      <c r="E233" s="53">
        <v>310209.45</v>
      </c>
      <c r="F233" s="36">
        <v>391558.32</v>
      </c>
      <c r="G233" s="77"/>
      <c r="H233" s="49">
        <f t="shared" si="8"/>
        <v>0</v>
      </c>
      <c r="I233" s="48" t="s">
        <v>104</v>
      </c>
      <c r="J233" s="50" t="s">
        <v>4</v>
      </c>
    </row>
    <row r="234" spans="1:10" s="27" customFormat="1" ht="15">
      <c r="A234" s="43"/>
      <c r="B234" s="69"/>
      <c r="C234" s="51"/>
      <c r="D234" s="30"/>
      <c r="E234" s="51"/>
      <c r="F234" s="37"/>
      <c r="G234" s="80"/>
      <c r="H234" s="52">
        <f>SUM(H66:H233)</f>
        <v>0</v>
      </c>
      <c r="I234" s="51"/>
      <c r="J234" s="47"/>
    </row>
    <row r="235" spans="1:10" s="27" customFormat="1" ht="18.75">
      <c r="A235" s="70"/>
      <c r="B235" s="114" t="s">
        <v>294</v>
      </c>
      <c r="C235" s="115"/>
      <c r="D235" s="115"/>
      <c r="E235" s="115"/>
      <c r="F235" s="115"/>
      <c r="G235" s="115"/>
      <c r="H235" s="115"/>
      <c r="I235" s="115"/>
      <c r="J235" s="116"/>
    </row>
    <row r="236" spans="1:10" s="27" customFormat="1" ht="15">
      <c r="A236" s="43">
        <v>1</v>
      </c>
      <c r="B236" s="47" t="s">
        <v>184</v>
      </c>
      <c r="C236" s="53">
        <v>24</v>
      </c>
      <c r="D236" s="29">
        <v>0.1</v>
      </c>
      <c r="E236" s="53">
        <v>64702.94</v>
      </c>
      <c r="F236" s="36">
        <v>60669.02</v>
      </c>
      <c r="G236" s="89"/>
      <c r="H236" s="49">
        <f>E236*G236</f>
        <v>0</v>
      </c>
      <c r="I236" s="48" t="s">
        <v>39</v>
      </c>
      <c r="J236" s="50" t="s">
        <v>8</v>
      </c>
    </row>
    <row r="237" spans="1:10" s="27" customFormat="1" ht="17.25" customHeight="1">
      <c r="A237" s="43">
        <v>2</v>
      </c>
      <c r="B237" s="65" t="s">
        <v>145</v>
      </c>
      <c r="C237" s="53">
        <v>12</v>
      </c>
      <c r="D237" s="29">
        <v>0.1</v>
      </c>
      <c r="E237" s="53">
        <v>78920.43</v>
      </c>
      <c r="F237" s="36">
        <v>72968.92</v>
      </c>
      <c r="G237" s="77"/>
      <c r="H237" s="49">
        <f>E237*G237</f>
        <v>0</v>
      </c>
      <c r="I237" s="48" t="s">
        <v>41</v>
      </c>
      <c r="J237" s="50" t="s">
        <v>107</v>
      </c>
    </row>
    <row r="238" spans="1:10" s="27" customFormat="1" ht="15">
      <c r="A238" s="43"/>
      <c r="B238" s="56"/>
      <c r="C238" s="57"/>
      <c r="D238" s="102"/>
      <c r="E238" s="57"/>
      <c r="F238" s="103"/>
      <c r="G238" s="88"/>
      <c r="H238" s="64">
        <f>SUM(H236:H237)</f>
        <v>0</v>
      </c>
      <c r="I238" s="57"/>
      <c r="J238" s="56"/>
    </row>
    <row r="239" spans="1:10" s="27" customFormat="1" ht="20.25">
      <c r="A239" s="43"/>
      <c r="C239" s="58" t="s">
        <v>246</v>
      </c>
      <c r="E239" s="58"/>
      <c r="F239" s="58"/>
      <c r="H239" s="58"/>
      <c r="I239" s="58"/>
      <c r="J239" s="58"/>
    </row>
    <row r="240" spans="1:10" ht="20.25">
      <c r="A240" s="27" t="s">
        <v>61</v>
      </c>
      <c r="B240" s="27"/>
      <c r="C240" s="58"/>
      <c r="D240" s="58"/>
      <c r="E240" s="58" t="s">
        <v>293</v>
      </c>
      <c r="F240" s="58"/>
      <c r="G240" s="58"/>
      <c r="H240" s="58"/>
      <c r="I240" s="58"/>
      <c r="J240" s="58"/>
    </row>
    <row r="241" spans="1:10" ht="20.25">
      <c r="A241" s="57"/>
      <c r="B241" s="59"/>
      <c r="C241" s="60"/>
      <c r="D241" s="61"/>
      <c r="E241" s="60"/>
      <c r="F241" s="58"/>
      <c r="G241" s="60"/>
      <c r="H241" s="60"/>
      <c r="I241" s="60"/>
      <c r="J241" s="62"/>
    </row>
    <row r="242" spans="1:10" ht="15">
      <c r="A242" s="62"/>
      <c r="B242" s="59"/>
      <c r="C242" s="60"/>
      <c r="D242" s="61"/>
      <c r="E242" s="60"/>
      <c r="F242" s="56"/>
      <c r="G242" s="60"/>
      <c r="H242" s="60"/>
      <c r="I242" s="60"/>
      <c r="J242" s="62"/>
    </row>
    <row r="243" spans="1:10" ht="15">
      <c r="A243" s="62"/>
      <c r="B243" s="59"/>
      <c r="C243" s="60"/>
      <c r="D243" s="61"/>
      <c r="E243" s="60"/>
      <c r="F243" s="56"/>
      <c r="G243" s="60"/>
      <c r="H243" s="60"/>
      <c r="I243" s="60"/>
      <c r="J243" s="62"/>
    </row>
    <row r="244" spans="1:10" ht="15">
      <c r="A244" s="62"/>
      <c r="B244" s="59"/>
      <c r="C244" s="60"/>
      <c r="D244" s="61"/>
      <c r="E244" s="60"/>
      <c r="F244" s="56"/>
      <c r="G244" s="60"/>
      <c r="H244" s="60"/>
      <c r="I244" s="60"/>
      <c r="J244" s="62"/>
    </row>
    <row r="245" spans="6:7" ht="15">
      <c r="F245" s="60"/>
      <c r="G245" s="60"/>
    </row>
  </sheetData>
  <sheetProtection/>
  <mergeCells count="12">
    <mergeCell ref="A8:J8"/>
    <mergeCell ref="B9:J9"/>
    <mergeCell ref="B235:J235"/>
    <mergeCell ref="B64:J64"/>
    <mergeCell ref="B11:J11"/>
    <mergeCell ref="B50:J50"/>
    <mergeCell ref="B16:J16"/>
    <mergeCell ref="B38:J38"/>
    <mergeCell ref="B17:J17"/>
    <mergeCell ref="B51:J51"/>
    <mergeCell ref="B26:J26"/>
    <mergeCell ref="B57:J57"/>
  </mergeCells>
  <printOptions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8" sqref="T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2024-02-08T10:44:34Z</cp:lastPrinted>
  <dcterms:created xsi:type="dcterms:W3CDTF">2013-12-30T07:40:08Z</dcterms:created>
  <dcterms:modified xsi:type="dcterms:W3CDTF">2024-04-22T04:31:20Z</dcterms:modified>
  <cp:category/>
  <cp:version/>
  <cp:contentType/>
  <cp:contentStatus/>
</cp:coreProperties>
</file>